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ccioeurope-my.sharepoint.com/personal/maria_cuccio_co_uk/Documents/"/>
    </mc:Choice>
  </mc:AlternateContent>
  <xr:revisionPtr revIDLastSave="296" documentId="8_{985B7BF2-2A59-4FFF-8FDC-3CDB7E039231}" xr6:coauthVersionLast="47" xr6:coauthVersionMax="47" xr10:uidLastSave="{80DA328F-AC17-4C7C-8D8E-440257F91A7F}"/>
  <bookViews>
    <workbookView xWindow="-108" yWindow="-108" windowWidth="23256" windowHeight="12456" activeTab="1" xr2:uid="{00000000-000D-0000-FFFF-FFFF00000000}"/>
  </bookViews>
  <sheets>
    <sheet name="Cuccio Naturale " sheetId="1" r:id="rId1"/>
    <sheet name="Cuccio Veneer &amp; Builder" sheetId="2" r:id="rId2"/>
    <sheet name="Cuccio Pro - GelAcrylic" sheetId="3" r:id="rId3"/>
    <sheet name="Cuccio Powder Polish " sheetId="4" r:id="rId4"/>
    <sheet name="Accessories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23" i="4"/>
  <c r="E16" i="4"/>
  <c r="E9" i="4"/>
  <c r="E11" i="3"/>
  <c r="E10" i="3"/>
  <c r="E34" i="3"/>
  <c r="J104" i="1"/>
  <c r="E104" i="1"/>
  <c r="J79" i="1"/>
  <c r="J52" i="1"/>
  <c r="E32" i="1"/>
  <c r="J27" i="1"/>
  <c r="J24" i="1"/>
  <c r="J11" i="1"/>
  <c r="E11" i="1"/>
  <c r="J8" i="1"/>
  <c r="E5" i="5"/>
  <c r="E3" i="5"/>
  <c r="E4" i="5"/>
  <c r="E19" i="4"/>
  <c r="E20" i="4"/>
  <c r="E21" i="4"/>
  <c r="E38" i="3"/>
  <c r="E39" i="3"/>
  <c r="E40" i="3"/>
  <c r="E72" i="2"/>
  <c r="E68" i="2"/>
  <c r="E69" i="2"/>
  <c r="E64" i="2"/>
  <c r="E65" i="2"/>
  <c r="E62" i="2"/>
  <c r="E71" i="2"/>
  <c r="E5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7" i="2"/>
  <c r="E8" i="2"/>
  <c r="E9" i="2"/>
  <c r="E10" i="2"/>
  <c r="E11" i="2"/>
  <c r="E12" i="2"/>
  <c r="E13" i="2"/>
  <c r="E14" i="2"/>
  <c r="E15" i="2"/>
  <c r="E4" i="2"/>
  <c r="E37" i="3"/>
  <c r="E36" i="3"/>
  <c r="E35" i="3"/>
  <c r="E33" i="3"/>
  <c r="E32" i="3"/>
  <c r="E31" i="3"/>
  <c r="E30" i="3"/>
  <c r="E44" i="3" l="1"/>
  <c r="E45" i="3"/>
  <c r="E42" i="3"/>
  <c r="E43" i="3"/>
  <c r="E6" i="5"/>
  <c r="E7" i="5"/>
  <c r="E8" i="5"/>
  <c r="E9" i="5"/>
  <c r="E10" i="5"/>
  <c r="E11" i="5"/>
  <c r="E12" i="5"/>
  <c r="E13" i="5"/>
  <c r="E14" i="5"/>
  <c r="E15" i="5"/>
  <c r="E18" i="5"/>
  <c r="E19" i="5"/>
  <c r="E20" i="5"/>
  <c r="E21" i="5"/>
  <c r="E22" i="5"/>
  <c r="E23" i="5"/>
  <c r="E24" i="5"/>
  <c r="E25" i="5"/>
  <c r="E2" i="5"/>
  <c r="E14" i="3"/>
  <c r="E24" i="3" l="1"/>
  <c r="E6" i="4"/>
  <c r="E7" i="4"/>
  <c r="E8" i="4"/>
  <c r="E10" i="4"/>
  <c r="E11" i="4"/>
  <c r="E12" i="4"/>
  <c r="E13" i="4"/>
  <c r="E14" i="4"/>
  <c r="E5" i="4"/>
  <c r="E5" i="3"/>
  <c r="E6" i="3"/>
  <c r="E7" i="3"/>
  <c r="E8" i="3"/>
  <c r="E9" i="3"/>
  <c r="E12" i="3"/>
  <c r="E13" i="3"/>
  <c r="E15" i="3"/>
  <c r="E16" i="3"/>
  <c r="E4" i="3"/>
  <c r="E5" i="2"/>
  <c r="E6" i="2"/>
  <c r="E16" i="2"/>
  <c r="E17" i="2"/>
  <c r="E18" i="2"/>
  <c r="E20" i="2" s="1"/>
  <c r="E19" i="2"/>
  <c r="E27" i="2"/>
  <c r="E28" i="2"/>
  <c r="E29" i="2"/>
  <c r="E30" i="2"/>
  <c r="E31" i="2"/>
  <c r="E46" i="2"/>
  <c r="E47" i="2"/>
  <c r="E54" i="2"/>
  <c r="E55" i="2"/>
  <c r="E57" i="2"/>
  <c r="E58" i="2"/>
  <c r="E63" i="2"/>
  <c r="E66" i="2"/>
  <c r="E67" i="2"/>
  <c r="E70" i="2"/>
  <c r="E73" i="2"/>
  <c r="J102" i="1"/>
  <c r="E22" i="3" l="1"/>
  <c r="E23" i="3"/>
  <c r="E19" i="3"/>
  <c r="E21" i="3"/>
  <c r="E20" i="3"/>
  <c r="E49" i="2"/>
  <c r="E48" i="2"/>
  <c r="E21" i="2"/>
  <c r="E18" i="3"/>
  <c r="E50" i="2"/>
  <c r="E51" i="2"/>
  <c r="E22" i="2"/>
  <c r="J96" i="1"/>
  <c r="E96" i="1"/>
  <c r="E79" i="1"/>
  <c r="E52" i="1"/>
  <c r="E27" i="1"/>
  <c r="E8" i="1"/>
  <c r="J10" i="1"/>
  <c r="J13" i="1"/>
  <c r="J14" i="1"/>
  <c r="J16" i="1"/>
  <c r="J17" i="1"/>
  <c r="J26" i="1"/>
  <c r="J29" i="1"/>
  <c r="J33" i="1"/>
  <c r="J34" i="1"/>
  <c r="J35" i="1"/>
  <c r="J36" i="1"/>
  <c r="J38" i="1"/>
  <c r="J39" i="1"/>
  <c r="J41" i="1"/>
  <c r="J42" i="1"/>
  <c r="J49" i="1"/>
  <c r="J51" i="1"/>
  <c r="J54" i="1"/>
  <c r="J58" i="1"/>
  <c r="J59" i="1"/>
  <c r="J60" i="1"/>
  <c r="J61" i="1"/>
  <c r="J62" i="1"/>
  <c r="J63" i="1"/>
  <c r="J65" i="1"/>
  <c r="J66" i="1"/>
  <c r="J68" i="1"/>
  <c r="J69" i="1"/>
  <c r="J76" i="1"/>
  <c r="J78" i="1"/>
  <c r="J81" i="1"/>
  <c r="J85" i="1"/>
  <c r="J86" i="1"/>
  <c r="J87" i="1"/>
  <c r="J88" i="1"/>
  <c r="J89" i="1"/>
  <c r="J90" i="1"/>
  <c r="J92" i="1"/>
  <c r="J93" i="1"/>
  <c r="J94" i="1"/>
  <c r="J97" i="1"/>
  <c r="J98" i="1"/>
  <c r="J99" i="1"/>
  <c r="J101" i="1"/>
  <c r="J7" i="1"/>
  <c r="E10" i="1"/>
  <c r="E13" i="1"/>
  <c r="E14" i="1"/>
  <c r="E16" i="1"/>
  <c r="E17" i="1"/>
  <c r="E19" i="1" s="1"/>
  <c r="E24" i="1"/>
  <c r="E26" i="1"/>
  <c r="E29" i="1"/>
  <c r="E31" i="1"/>
  <c r="E33" i="1"/>
  <c r="E34" i="1"/>
  <c r="E38" i="1"/>
  <c r="E39" i="1"/>
  <c r="E41" i="1"/>
  <c r="E42" i="1"/>
  <c r="E49" i="1"/>
  <c r="E51" i="1"/>
  <c r="E54" i="1"/>
  <c r="E56" i="1"/>
  <c r="E57" i="1"/>
  <c r="E58" i="1"/>
  <c r="E59" i="1"/>
  <c r="E60" i="1"/>
  <c r="E61" i="1"/>
  <c r="E65" i="1"/>
  <c r="E66" i="1"/>
  <c r="E68" i="1"/>
  <c r="E69" i="1"/>
  <c r="E76" i="1"/>
  <c r="E78" i="1"/>
  <c r="E81" i="1"/>
  <c r="E83" i="1"/>
  <c r="E84" i="1"/>
  <c r="E85" i="1"/>
  <c r="E86" i="1"/>
  <c r="E92" i="1"/>
  <c r="E93" i="1"/>
  <c r="E94" i="1"/>
  <c r="E97" i="1"/>
  <c r="E98" i="1"/>
  <c r="E99" i="1"/>
  <c r="E101" i="1"/>
  <c r="E102" i="1"/>
  <c r="E7" i="1"/>
  <c r="J19" i="1" l="1"/>
  <c r="E71" i="1"/>
  <c r="J71" i="1"/>
  <c r="E44" i="1"/>
  <c r="J44" i="1"/>
</calcChain>
</file>

<file path=xl/sharedStrings.xml><?xml version="1.0" encoding="utf-8"?>
<sst xmlns="http://schemas.openxmlformats.org/spreadsheetml/2006/main" count="515" uniqueCount="170">
  <si>
    <t>HANDS</t>
  </si>
  <si>
    <t>FEET</t>
  </si>
  <si>
    <t>DESCRIPTION</t>
  </si>
  <si>
    <t>VOLUME</t>
  </si>
  <si>
    <t xml:space="preserve">SALON PRICE </t>
  </si>
  <si>
    <t>TREATMENTS PER PRODUCT</t>
  </si>
  <si>
    <t>COST PER TREATMENT</t>
  </si>
  <si>
    <t>SALON PRICE</t>
  </si>
  <si>
    <t>EXPRESS</t>
  </si>
  <si>
    <t>SOAK</t>
  </si>
  <si>
    <t>Scentual Soak 3-in-1</t>
  </si>
  <si>
    <t>8oz</t>
  </si>
  <si>
    <t>NA</t>
  </si>
  <si>
    <t>Salt Soak</t>
  </si>
  <si>
    <t>26oz</t>
  </si>
  <si>
    <t>CUTICLE REMOVAL</t>
  </si>
  <si>
    <t>Artisan Shea &amp; Vetiver Cuticle Softener</t>
  </si>
  <si>
    <t>4oz</t>
  </si>
  <si>
    <t>HYDRATION</t>
  </si>
  <si>
    <t xml:space="preserve">Lyte Lotion </t>
  </si>
  <si>
    <t>32oz</t>
  </si>
  <si>
    <t>CUTICLE TREATMENT</t>
  </si>
  <si>
    <t>Cuticle Oil</t>
  </si>
  <si>
    <t>1/2 floz</t>
  </si>
  <si>
    <t>2.5 floz</t>
  </si>
  <si>
    <t>TOTAL COSTS - AS PER SCENTUAL SPA EXPERIENCE GUIDE</t>
  </si>
  <si>
    <t>BELLA EXPRESS</t>
  </si>
  <si>
    <t>AROMATHERAPY</t>
  </si>
  <si>
    <t xml:space="preserve">Scentual Spa Mist </t>
  </si>
  <si>
    <t xml:space="preserve">4 oz </t>
  </si>
  <si>
    <t>Scentual Soak</t>
  </si>
  <si>
    <t xml:space="preserve">EXFOLIATION </t>
  </si>
  <si>
    <t xml:space="preserve">Sea Salts </t>
  </si>
  <si>
    <t>19.5oz</t>
  </si>
  <si>
    <t>80 Grit Refill for Stainless Steel Foot File</t>
  </si>
  <si>
    <t>50 pack</t>
  </si>
  <si>
    <t xml:space="preserve">180 Grit Refill for Stainless Steel Foot File </t>
  </si>
  <si>
    <t xml:space="preserve">50 pack </t>
  </si>
  <si>
    <t>HYDRATION/MASSAGE</t>
  </si>
  <si>
    <t>Butter Blend</t>
  </si>
  <si>
    <t xml:space="preserve">Butter Blend </t>
  </si>
  <si>
    <t>BELLA SPA</t>
  </si>
  <si>
    <t>EXFOLIANT</t>
  </si>
  <si>
    <t>Skin Polish</t>
  </si>
  <si>
    <t xml:space="preserve">Callus Softener </t>
  </si>
  <si>
    <t>16oz</t>
  </si>
  <si>
    <t xml:space="preserve">TREATMENT </t>
  </si>
  <si>
    <t>Body Butter</t>
  </si>
  <si>
    <t xml:space="preserve">Body Butter </t>
  </si>
  <si>
    <t>CUTICLE</t>
  </si>
  <si>
    <t>LUXURY SPA</t>
  </si>
  <si>
    <t>Scentual Spa Mist</t>
  </si>
  <si>
    <t>EXFOLIATION</t>
  </si>
  <si>
    <t>Deep Dermal Wrap</t>
  </si>
  <si>
    <t>Artisan Shea &amp; Vetiver Invigorating Masque</t>
  </si>
  <si>
    <t>320z</t>
  </si>
  <si>
    <t xml:space="preserve">Scentual Massage Lotion </t>
  </si>
  <si>
    <t xml:space="preserve">Intense Hydration Treatment </t>
  </si>
  <si>
    <t>VENEER COLOUR APPLICATION</t>
  </si>
  <si>
    <t>PRODUCT</t>
  </si>
  <si>
    <t xml:space="preserve">COST PER TREATMENT </t>
  </si>
  <si>
    <t>Prep</t>
  </si>
  <si>
    <t>13ml</t>
  </si>
  <si>
    <t>75ml</t>
  </si>
  <si>
    <t>Fuse</t>
  </si>
  <si>
    <t>Base</t>
  </si>
  <si>
    <t>Colour</t>
  </si>
  <si>
    <t>Top</t>
  </si>
  <si>
    <t>Conditioning Cleanser</t>
  </si>
  <si>
    <t>VENEER VENEER REMOVAL AND APPLICATION</t>
  </si>
  <si>
    <t xml:space="preserve">Soak off Solution </t>
  </si>
  <si>
    <t xml:space="preserve">Fingermates </t>
  </si>
  <si>
    <t>50 refill</t>
  </si>
  <si>
    <t>100 refill</t>
  </si>
  <si>
    <t>Foil</t>
  </si>
  <si>
    <t xml:space="preserve">VENEER REMOVAL </t>
  </si>
  <si>
    <t>ADDITIONAL PRODUCTS FOR VENEER</t>
  </si>
  <si>
    <t>Builder in a Bottle (Long Nail)</t>
  </si>
  <si>
    <t>Builder in a Bottle (Short Nail)</t>
  </si>
  <si>
    <t xml:space="preserve">13ml </t>
  </si>
  <si>
    <t xml:space="preserve">Matte Top Coat </t>
  </si>
  <si>
    <t xml:space="preserve">Peel It </t>
  </si>
  <si>
    <t>Revolution Liquid</t>
  </si>
  <si>
    <t>60ml</t>
  </si>
  <si>
    <t>240ml</t>
  </si>
  <si>
    <t>Revolution Powder</t>
  </si>
  <si>
    <t>45gram</t>
  </si>
  <si>
    <t>Ultra Clear Liquid</t>
  </si>
  <si>
    <t>Ultra Clear Powder</t>
  </si>
  <si>
    <t>Nudecrylic Powders</t>
  </si>
  <si>
    <t xml:space="preserve">Coloured Powders </t>
  </si>
  <si>
    <t>Non-Acid Primer</t>
  </si>
  <si>
    <t>10ml</t>
  </si>
  <si>
    <t>X-Strength Primer</t>
  </si>
  <si>
    <t>T3 UV Gel</t>
  </si>
  <si>
    <t>1oz</t>
  </si>
  <si>
    <t>UV Sculpting Gel</t>
  </si>
  <si>
    <t xml:space="preserve">T3 LED/UV Controlled Levelling Gel </t>
  </si>
  <si>
    <t>T3 LED/UV Self Levelling Gel</t>
  </si>
  <si>
    <t>120ml</t>
  </si>
  <si>
    <t>Step 1 Primer</t>
  </si>
  <si>
    <t>14ml</t>
  </si>
  <si>
    <t xml:space="preserve">Step 2 &amp; 4 Base &amp; Top </t>
  </si>
  <si>
    <t xml:space="preserve">Step 3 Layering Gel </t>
  </si>
  <si>
    <t>0.5 oz</t>
  </si>
  <si>
    <t>Step 6 Brush Cleaner</t>
  </si>
  <si>
    <t>Step 7 Cuticle Oil</t>
  </si>
  <si>
    <t>Remover</t>
  </si>
  <si>
    <t>480ml</t>
  </si>
  <si>
    <t>Desk Towels</t>
  </si>
  <si>
    <t>240 grit foam file natural nails</t>
  </si>
  <si>
    <t>180 grit foam file artificial nails</t>
  </si>
  <si>
    <t>Zebra/White files artifical nails</t>
  </si>
  <si>
    <t xml:space="preserve">yellow/pink softie </t>
  </si>
  <si>
    <t>white buffer</t>
  </si>
  <si>
    <t>3 sided buffer boards</t>
  </si>
  <si>
    <t>Nail Glue</t>
  </si>
  <si>
    <t>3gram</t>
  </si>
  <si>
    <t xml:space="preserve">Brush on Glue </t>
  </si>
  <si>
    <t>6gram</t>
  </si>
  <si>
    <t>Sculpting Forms</t>
  </si>
  <si>
    <t xml:space="preserve">UV Gel Seal </t>
  </si>
  <si>
    <t>15ml</t>
  </si>
  <si>
    <t>Universal Top Coat</t>
  </si>
  <si>
    <t xml:space="preserve">Universal Top Coat </t>
  </si>
  <si>
    <t xml:space="preserve">Kapping Sealer </t>
  </si>
  <si>
    <t>product cost using 13ml sizes &amp; 8oz cleanser:</t>
  </si>
  <si>
    <t>product cost using 75ml sizes &amp; 32oz cleanser:</t>
  </si>
  <si>
    <t>product cost using larger sizes &amp; foils:</t>
  </si>
  <si>
    <t>Revolution application using larger sizes:</t>
  </si>
  <si>
    <t>Revolution application using smaller sizes:</t>
  </si>
  <si>
    <t>Ultra Clear application using smaller sizes:</t>
  </si>
  <si>
    <t>Ultra Clear application using larger sizes:</t>
  </si>
  <si>
    <t>CUCCIO POWDER POLISH DIPPING SYSTEM</t>
  </si>
  <si>
    <t xml:space="preserve">Step 5 Activator </t>
  </si>
  <si>
    <t>Colour Powder</t>
  </si>
  <si>
    <t>N/A</t>
  </si>
  <si>
    <t>Skin  Polish</t>
  </si>
  <si>
    <t>9ml</t>
  </si>
  <si>
    <t>product cost using 9ml sizes &amp; 8oz cleanser:</t>
  </si>
  <si>
    <t>No Cleanse Top Coat</t>
  </si>
  <si>
    <t>Universal Base Coat</t>
  </si>
  <si>
    <t xml:space="preserve">9ml </t>
  </si>
  <si>
    <t>Prep &amp; Polish Finishing Wipe</t>
  </si>
  <si>
    <t xml:space="preserve">1Litre </t>
  </si>
  <si>
    <t>Dip Gel</t>
  </si>
  <si>
    <t>Bonder</t>
  </si>
  <si>
    <t>Top Coat</t>
  </si>
  <si>
    <t>Total using Original system:</t>
  </si>
  <si>
    <t>Total using Dip Gel System:</t>
  </si>
  <si>
    <t>1L</t>
  </si>
  <si>
    <t>Antibacterial Cleansing Spray</t>
  </si>
  <si>
    <t>Nail Wipes</t>
  </si>
  <si>
    <t xml:space="preserve"> </t>
  </si>
  <si>
    <t>Ultra Clear application using Nudecrylics:</t>
  </si>
  <si>
    <t>Rev acrylic application Coloured Acrylics:</t>
  </si>
  <si>
    <t>Nail Dehydrator (Prep)</t>
  </si>
  <si>
    <t>UV Gel application:</t>
  </si>
  <si>
    <t>UV Sculpting Gel application:</t>
  </si>
  <si>
    <t>LED Controlled Levelling application:</t>
  </si>
  <si>
    <t>LED Self Levelling or Flex Gel application:</t>
  </si>
  <si>
    <t>HARD GELS:</t>
  </si>
  <si>
    <t>ACRYLICS:</t>
  </si>
  <si>
    <t>Odourless Liquid</t>
  </si>
  <si>
    <t>Odourless Powder</t>
  </si>
  <si>
    <t>Odourless application:</t>
  </si>
  <si>
    <t>T3 LED/UV Flex Gel</t>
  </si>
  <si>
    <t>1.6oz</t>
  </si>
  <si>
    <t>Traditional Tips</t>
  </si>
  <si>
    <t>Full Cover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</si>
</sst>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textRotation="255"/>
    </xf>
    <xf numFmtId="0" fontId="1" fillId="0" borderId="1" xfId="0" applyFon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1" fillId="2" borderId="3" xfId="0" applyFont="1" applyFill="1" applyBorder="1" applyAlignment="1">
      <alignment textRotation="90"/>
    </xf>
    <xf numFmtId="164" fontId="0" fillId="2" borderId="1" xfId="0" applyNumberForma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164" fontId="0" fillId="0" borderId="0" xfId="0" applyNumberFormat="1"/>
    <xf numFmtId="0" fontId="1" fillId="0" borderId="2" xfId="0" applyFont="1" applyBorder="1" applyAlignment="1">
      <alignment horizontal="center"/>
    </xf>
    <xf numFmtId="164" fontId="1" fillId="0" borderId="0" xfId="0" applyNumberFormat="1" applyFont="1"/>
    <xf numFmtId="0" fontId="2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workbookViewId="0">
      <selection activeCell="H10" sqref="H10"/>
    </sheetView>
  </sheetViews>
  <sheetFormatPr defaultRowHeight="14.4" x14ac:dyDescent="0.3"/>
  <cols>
    <col min="1" max="1" width="45.5546875" bestFit="1" customWidth="1"/>
    <col min="2" max="2" width="7.44140625" bestFit="1" customWidth="1"/>
    <col min="3" max="3" width="6.5546875" bestFit="1" customWidth="1"/>
    <col min="4" max="4" width="5.5546875" customWidth="1"/>
    <col min="5" max="5" width="6.5546875" bestFit="1" customWidth="1"/>
    <col min="6" max="6" width="5.5546875" customWidth="1"/>
    <col min="8" max="8" width="6.5546875" bestFit="1" customWidth="1"/>
    <col min="9" max="9" width="5.88671875" customWidth="1"/>
    <col min="10" max="10" width="7.44140625" customWidth="1"/>
  </cols>
  <sheetData>
    <row r="1" spans="1:10" x14ac:dyDescent="0.3">
      <c r="B1" s="20" t="s">
        <v>0</v>
      </c>
      <c r="C1" s="20"/>
      <c r="D1" s="20"/>
      <c r="E1" s="20"/>
      <c r="F1" s="13"/>
      <c r="G1" s="20" t="s">
        <v>1</v>
      </c>
      <c r="H1" s="20"/>
      <c r="I1" s="20"/>
      <c r="J1" s="20"/>
    </row>
    <row r="2" spans="1:10" ht="135.6" x14ac:dyDescent="0.3">
      <c r="A2" s="2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/>
      <c r="G2" s="6" t="s">
        <v>3</v>
      </c>
      <c r="H2" s="6" t="s">
        <v>7</v>
      </c>
      <c r="I2" s="6" t="s">
        <v>5</v>
      </c>
      <c r="J2" s="6" t="s">
        <v>6</v>
      </c>
    </row>
    <row r="3" spans="1:10" x14ac:dyDescent="0.3">
      <c r="A3" s="10"/>
      <c r="B3" s="11"/>
      <c r="C3" s="11"/>
      <c r="D3" s="11"/>
      <c r="E3" s="8"/>
      <c r="F3" s="8"/>
      <c r="G3" s="11"/>
      <c r="H3" s="11"/>
      <c r="I3" s="11"/>
      <c r="J3" s="11"/>
    </row>
    <row r="4" spans="1:10" x14ac:dyDescent="0.3">
      <c r="A4" s="2" t="s">
        <v>8</v>
      </c>
      <c r="B4" s="6"/>
      <c r="C4" s="6"/>
      <c r="D4" s="6"/>
      <c r="E4" s="7"/>
      <c r="F4" s="8"/>
      <c r="G4" s="6"/>
      <c r="H4" s="6"/>
      <c r="I4" s="6"/>
      <c r="J4" s="6"/>
    </row>
    <row r="5" spans="1:10" x14ac:dyDescent="0.3">
      <c r="A5" s="2"/>
      <c r="B5" s="6"/>
      <c r="C5" s="6"/>
      <c r="D5" s="6"/>
      <c r="E5" s="7"/>
      <c r="F5" s="8"/>
      <c r="G5" s="6"/>
      <c r="H5" s="6"/>
      <c r="I5" s="6"/>
      <c r="J5" s="6"/>
    </row>
    <row r="6" spans="1:10" x14ac:dyDescent="0.3">
      <c r="A6" s="2" t="s">
        <v>9</v>
      </c>
      <c r="B6" s="5"/>
      <c r="C6" s="5"/>
      <c r="D6" s="5"/>
      <c r="E6" s="5"/>
      <c r="F6" s="8"/>
      <c r="G6" s="5"/>
      <c r="H6" s="5"/>
      <c r="I6" s="5"/>
      <c r="J6" s="5"/>
    </row>
    <row r="7" spans="1:10" x14ac:dyDescent="0.3">
      <c r="A7" s="3" t="s">
        <v>10</v>
      </c>
      <c r="B7" s="3" t="s">
        <v>11</v>
      </c>
      <c r="C7" s="4">
        <v>4.99</v>
      </c>
      <c r="D7" s="3">
        <v>48</v>
      </c>
      <c r="E7" s="4">
        <f>C7/D7</f>
        <v>0.10395833333333333</v>
      </c>
      <c r="F7" s="8"/>
      <c r="G7" s="3" t="s">
        <v>11</v>
      </c>
      <c r="H7" s="4">
        <v>4.99</v>
      </c>
      <c r="I7" s="3">
        <v>32</v>
      </c>
      <c r="J7" s="4">
        <f>H7/I7</f>
        <v>0.15593750000000001</v>
      </c>
    </row>
    <row r="8" spans="1:10" x14ac:dyDescent="0.3">
      <c r="A8" s="3" t="s">
        <v>13</v>
      </c>
      <c r="B8" s="3" t="s">
        <v>14</v>
      </c>
      <c r="C8" s="4">
        <v>15.99</v>
      </c>
      <c r="D8" s="3">
        <v>62</v>
      </c>
      <c r="E8" s="4">
        <f t="shared" ref="E8:E68" si="0">C8/D8</f>
        <v>0.25790322580645164</v>
      </c>
      <c r="F8" s="8"/>
      <c r="G8" s="3" t="s">
        <v>14</v>
      </c>
      <c r="H8" s="4">
        <v>15.99</v>
      </c>
      <c r="I8" s="3">
        <v>48</v>
      </c>
      <c r="J8" s="4">
        <f>H8/I8</f>
        <v>0.333125</v>
      </c>
    </row>
    <row r="9" spans="1:10" x14ac:dyDescent="0.3">
      <c r="A9" s="2" t="s">
        <v>15</v>
      </c>
      <c r="B9" s="3"/>
      <c r="C9" s="4"/>
      <c r="D9" s="3"/>
      <c r="E9" s="4"/>
      <c r="F9" s="8"/>
      <c r="G9" s="3"/>
      <c r="H9" s="4"/>
      <c r="I9" s="3"/>
      <c r="J9" s="4"/>
    </row>
    <row r="10" spans="1:10" x14ac:dyDescent="0.3">
      <c r="A10" s="3" t="s">
        <v>16</v>
      </c>
      <c r="B10" s="3" t="s">
        <v>17</v>
      </c>
      <c r="C10" s="4">
        <v>4.99</v>
      </c>
      <c r="D10" s="3">
        <v>150</v>
      </c>
      <c r="E10" s="4">
        <f t="shared" si="0"/>
        <v>3.3266666666666667E-2</v>
      </c>
      <c r="F10" s="8"/>
      <c r="G10" s="3" t="s">
        <v>17</v>
      </c>
      <c r="H10" s="4">
        <v>4.99</v>
      </c>
      <c r="I10" s="3">
        <v>150</v>
      </c>
      <c r="J10" s="4">
        <f t="shared" ref="J10:J68" si="1">H10/I10</f>
        <v>3.3266666666666667E-2</v>
      </c>
    </row>
    <row r="11" spans="1:10" x14ac:dyDescent="0.3">
      <c r="A11" s="3" t="s">
        <v>16</v>
      </c>
      <c r="B11" s="3" t="s">
        <v>45</v>
      </c>
      <c r="C11" s="4">
        <v>12.99</v>
      </c>
      <c r="D11" s="3">
        <v>600</v>
      </c>
      <c r="E11" s="4">
        <f t="shared" si="0"/>
        <v>2.1649999999999999E-2</v>
      </c>
      <c r="F11" s="8"/>
      <c r="G11" s="3"/>
      <c r="H11" s="4">
        <v>12.99</v>
      </c>
      <c r="I11" s="3">
        <v>600</v>
      </c>
      <c r="J11" s="4">
        <f t="shared" si="1"/>
        <v>2.1649999999999999E-2</v>
      </c>
    </row>
    <row r="12" spans="1:10" x14ac:dyDescent="0.3">
      <c r="A12" s="2" t="s">
        <v>18</v>
      </c>
      <c r="B12" s="3"/>
      <c r="C12" s="4"/>
      <c r="D12" s="3"/>
      <c r="E12" s="4"/>
      <c r="F12" s="8"/>
      <c r="G12" s="3"/>
      <c r="H12" s="4"/>
      <c r="I12" s="3"/>
      <c r="J12" s="4"/>
    </row>
    <row r="13" spans="1:10" x14ac:dyDescent="0.3">
      <c r="A13" s="3" t="s">
        <v>19</v>
      </c>
      <c r="B13" s="3" t="s">
        <v>11</v>
      </c>
      <c r="C13" s="4">
        <v>4.6900000000000004</v>
      </c>
      <c r="D13" s="3">
        <v>20</v>
      </c>
      <c r="E13" s="4">
        <f t="shared" si="0"/>
        <v>0.23450000000000001</v>
      </c>
      <c r="F13" s="8"/>
      <c r="G13" s="3" t="s">
        <v>11</v>
      </c>
      <c r="H13" s="4">
        <v>4.6900000000000004</v>
      </c>
      <c r="I13" s="3">
        <v>15</v>
      </c>
      <c r="J13" s="4">
        <f t="shared" si="1"/>
        <v>0.3126666666666667</v>
      </c>
    </row>
    <row r="14" spans="1:10" x14ac:dyDescent="0.3">
      <c r="A14" s="3" t="s">
        <v>19</v>
      </c>
      <c r="B14" s="3" t="s">
        <v>20</v>
      </c>
      <c r="C14" s="4">
        <v>17.989999999999998</v>
      </c>
      <c r="D14" s="3">
        <v>80</v>
      </c>
      <c r="E14" s="4">
        <f t="shared" si="0"/>
        <v>0.22487499999999999</v>
      </c>
      <c r="F14" s="8"/>
      <c r="G14" s="3" t="s">
        <v>20</v>
      </c>
      <c r="H14" s="4">
        <v>17.989999999999998</v>
      </c>
      <c r="I14" s="3">
        <v>60</v>
      </c>
      <c r="J14" s="4">
        <f t="shared" si="1"/>
        <v>0.29983333333333329</v>
      </c>
    </row>
    <row r="15" spans="1:10" x14ac:dyDescent="0.3">
      <c r="A15" s="2" t="s">
        <v>21</v>
      </c>
      <c r="B15" s="3"/>
      <c r="C15" s="4"/>
      <c r="D15" s="3"/>
      <c r="E15" s="4"/>
      <c r="F15" s="8"/>
      <c r="G15" s="3"/>
      <c r="H15" s="4"/>
      <c r="I15" s="3"/>
      <c r="J15" s="4"/>
    </row>
    <row r="16" spans="1:10" x14ac:dyDescent="0.3">
      <c r="A16" s="3" t="s">
        <v>22</v>
      </c>
      <c r="B16" s="3" t="s">
        <v>23</v>
      </c>
      <c r="C16" s="4">
        <v>3.99</v>
      </c>
      <c r="D16" s="3">
        <v>40</v>
      </c>
      <c r="E16" s="4">
        <f t="shared" si="0"/>
        <v>9.9750000000000005E-2</v>
      </c>
      <c r="F16" s="8"/>
      <c r="G16" s="3" t="s">
        <v>23</v>
      </c>
      <c r="H16" s="4">
        <v>3.99</v>
      </c>
      <c r="I16" s="3">
        <v>40</v>
      </c>
      <c r="J16" s="4">
        <f t="shared" si="1"/>
        <v>9.9750000000000005E-2</v>
      </c>
    </row>
    <row r="17" spans="1:10" x14ac:dyDescent="0.3">
      <c r="A17" s="3" t="s">
        <v>22</v>
      </c>
      <c r="B17" s="3" t="s">
        <v>24</v>
      </c>
      <c r="C17" s="4">
        <v>6.99</v>
      </c>
      <c r="D17" s="3">
        <v>200</v>
      </c>
      <c r="E17" s="4">
        <f t="shared" si="0"/>
        <v>3.4950000000000002E-2</v>
      </c>
      <c r="F17" s="8"/>
      <c r="G17" s="3" t="s">
        <v>24</v>
      </c>
      <c r="H17" s="4">
        <v>6.99</v>
      </c>
      <c r="I17" s="3">
        <v>200</v>
      </c>
      <c r="J17" s="4">
        <f t="shared" si="1"/>
        <v>3.4950000000000002E-2</v>
      </c>
    </row>
    <row r="18" spans="1:10" x14ac:dyDescent="0.3">
      <c r="A18" s="3"/>
      <c r="B18" s="3"/>
      <c r="C18" s="4"/>
      <c r="D18" s="3"/>
      <c r="E18" s="4"/>
      <c r="F18" s="8"/>
      <c r="G18" s="3"/>
      <c r="H18" s="4"/>
      <c r="I18" s="3"/>
      <c r="J18" s="4"/>
    </row>
    <row r="19" spans="1:10" s="1" customFormat="1" x14ac:dyDescent="0.3">
      <c r="A19" s="15" t="s">
        <v>25</v>
      </c>
      <c r="B19" s="2"/>
      <c r="C19" s="16"/>
      <c r="D19" s="2"/>
      <c r="E19" s="16">
        <f>E17+E14+E11+E7</f>
        <v>0.38543333333333329</v>
      </c>
      <c r="F19" s="8"/>
      <c r="G19" s="2"/>
      <c r="H19" s="16"/>
      <c r="I19" s="2"/>
      <c r="J19" s="16">
        <f>J17+J14+J11+J7</f>
        <v>0.51237083333333322</v>
      </c>
    </row>
    <row r="20" spans="1:10" x14ac:dyDescent="0.3">
      <c r="A20" s="3"/>
      <c r="B20" s="3"/>
      <c r="C20" s="4"/>
      <c r="D20" s="3"/>
      <c r="E20" s="4"/>
      <c r="F20" s="8"/>
      <c r="G20" s="3"/>
      <c r="H20" s="4"/>
      <c r="I20" s="3"/>
      <c r="J20" s="4"/>
    </row>
    <row r="21" spans="1:10" x14ac:dyDescent="0.3">
      <c r="A21" s="2" t="s">
        <v>26</v>
      </c>
      <c r="B21" s="3"/>
      <c r="C21" s="4"/>
      <c r="D21" s="3"/>
      <c r="E21" s="4"/>
      <c r="F21" s="8"/>
      <c r="G21" s="3"/>
      <c r="H21" s="4"/>
      <c r="I21" s="3"/>
      <c r="J21" s="4"/>
    </row>
    <row r="22" spans="1:10" x14ac:dyDescent="0.3">
      <c r="A22" s="2"/>
      <c r="B22" s="3"/>
      <c r="C22" s="4"/>
      <c r="D22" s="3"/>
      <c r="E22" s="4"/>
      <c r="F22" s="8"/>
      <c r="G22" s="3"/>
      <c r="H22" s="4"/>
      <c r="I22" s="3"/>
      <c r="J22" s="4"/>
    </row>
    <row r="23" spans="1:10" x14ac:dyDescent="0.3">
      <c r="A23" s="2" t="s">
        <v>27</v>
      </c>
      <c r="B23" s="5"/>
      <c r="C23" s="5"/>
      <c r="D23" s="5"/>
      <c r="E23" s="4"/>
      <c r="F23" s="8"/>
      <c r="G23" s="5"/>
      <c r="H23" s="5"/>
      <c r="I23" s="5"/>
      <c r="J23" s="4"/>
    </row>
    <row r="24" spans="1:10" x14ac:dyDescent="0.3">
      <c r="A24" s="3" t="s">
        <v>28</v>
      </c>
      <c r="B24" s="3" t="s">
        <v>29</v>
      </c>
      <c r="C24" s="3">
        <v>6.99</v>
      </c>
      <c r="D24" s="3">
        <v>48</v>
      </c>
      <c r="E24" s="4">
        <f t="shared" si="0"/>
        <v>0.145625</v>
      </c>
      <c r="F24" s="8"/>
      <c r="G24" s="3" t="s">
        <v>29</v>
      </c>
      <c r="H24" s="3">
        <v>6.99</v>
      </c>
      <c r="I24" s="3">
        <v>48</v>
      </c>
      <c r="J24" s="4">
        <f t="shared" ref="J24" si="2">H24/I24</f>
        <v>0.145625</v>
      </c>
    </row>
    <row r="25" spans="1:10" x14ac:dyDescent="0.3">
      <c r="A25" s="2" t="s">
        <v>9</v>
      </c>
      <c r="B25" s="5"/>
      <c r="C25" s="5"/>
      <c r="D25" s="5"/>
      <c r="E25" s="4"/>
      <c r="F25" s="8"/>
      <c r="G25" s="5"/>
      <c r="H25" s="5"/>
      <c r="I25" s="5"/>
      <c r="J25" s="4"/>
    </row>
    <row r="26" spans="1:10" x14ac:dyDescent="0.3">
      <c r="A26" s="3" t="s">
        <v>30</v>
      </c>
      <c r="B26" s="3" t="s">
        <v>11</v>
      </c>
      <c r="C26" s="4">
        <v>4.99</v>
      </c>
      <c r="D26" s="3">
        <v>48</v>
      </c>
      <c r="E26" s="4">
        <f t="shared" si="0"/>
        <v>0.10395833333333333</v>
      </c>
      <c r="F26" s="8"/>
      <c r="G26" s="3" t="s">
        <v>11</v>
      </c>
      <c r="H26" s="4">
        <v>4.99</v>
      </c>
      <c r="I26" s="3">
        <v>32</v>
      </c>
      <c r="J26" s="4">
        <f t="shared" si="1"/>
        <v>0.15593750000000001</v>
      </c>
    </row>
    <row r="27" spans="1:10" x14ac:dyDescent="0.3">
      <c r="A27" s="3" t="s">
        <v>13</v>
      </c>
      <c r="B27" s="3" t="s">
        <v>14</v>
      </c>
      <c r="C27" s="4">
        <v>15.99</v>
      </c>
      <c r="D27" s="3">
        <v>62</v>
      </c>
      <c r="E27" s="4">
        <f t="shared" ref="E27" si="3">C27/D27</f>
        <v>0.25790322580645164</v>
      </c>
      <c r="F27" s="8"/>
      <c r="G27" s="3" t="s">
        <v>14</v>
      </c>
      <c r="H27" s="4">
        <v>15.99</v>
      </c>
      <c r="I27" s="3">
        <v>48</v>
      </c>
      <c r="J27" s="4">
        <f t="shared" si="1"/>
        <v>0.333125</v>
      </c>
    </row>
    <row r="28" spans="1:10" x14ac:dyDescent="0.3">
      <c r="A28" s="2" t="s">
        <v>15</v>
      </c>
      <c r="B28" s="3"/>
      <c r="C28" s="4"/>
      <c r="D28" s="3"/>
      <c r="E28" s="4"/>
      <c r="F28" s="8"/>
      <c r="G28" s="3"/>
      <c r="H28" s="4"/>
      <c r="I28" s="3"/>
      <c r="J28" s="4"/>
    </row>
    <row r="29" spans="1:10" x14ac:dyDescent="0.3">
      <c r="A29" s="3" t="s">
        <v>16</v>
      </c>
      <c r="B29" s="3" t="s">
        <v>17</v>
      </c>
      <c r="C29" s="4">
        <v>4.99</v>
      </c>
      <c r="D29" s="3">
        <v>150</v>
      </c>
      <c r="E29" s="4">
        <f t="shared" si="0"/>
        <v>3.3266666666666667E-2</v>
      </c>
      <c r="F29" s="9"/>
      <c r="G29" s="3" t="s">
        <v>17</v>
      </c>
      <c r="H29" s="4">
        <v>4.99</v>
      </c>
      <c r="I29" s="3">
        <v>150</v>
      </c>
      <c r="J29" s="4">
        <f t="shared" si="1"/>
        <v>3.3266666666666667E-2</v>
      </c>
    </row>
    <row r="30" spans="1:10" x14ac:dyDescent="0.3">
      <c r="A30" s="2" t="s">
        <v>31</v>
      </c>
      <c r="B30" s="3"/>
      <c r="C30" s="4"/>
      <c r="D30" s="3"/>
      <c r="E30" s="4"/>
      <c r="F30" s="9"/>
      <c r="G30" s="3"/>
      <c r="H30" s="4"/>
      <c r="I30" s="3"/>
      <c r="J30" s="4"/>
    </row>
    <row r="31" spans="1:10" x14ac:dyDescent="0.3">
      <c r="A31" s="3" t="s">
        <v>43</v>
      </c>
      <c r="B31" s="3" t="s">
        <v>11</v>
      </c>
      <c r="C31" s="4">
        <v>5.79</v>
      </c>
      <c r="D31" s="3">
        <v>20</v>
      </c>
      <c r="E31" s="4">
        <f t="shared" si="0"/>
        <v>0.28949999999999998</v>
      </c>
      <c r="F31" s="9"/>
      <c r="G31" s="3" t="s">
        <v>11</v>
      </c>
      <c r="H31" s="4">
        <v>5.79</v>
      </c>
      <c r="I31" s="3" t="s">
        <v>12</v>
      </c>
      <c r="J31" s="4"/>
    </row>
    <row r="32" spans="1:10" x14ac:dyDescent="0.3">
      <c r="A32" s="3" t="s">
        <v>137</v>
      </c>
      <c r="B32" s="3" t="s">
        <v>20</v>
      </c>
      <c r="C32" s="4">
        <v>19.989999999999998</v>
      </c>
      <c r="D32" s="3">
        <v>80</v>
      </c>
      <c r="E32" s="4">
        <f t="shared" si="0"/>
        <v>0.24987499999999999</v>
      </c>
      <c r="F32" s="9"/>
      <c r="G32" s="3" t="s">
        <v>20</v>
      </c>
      <c r="H32" s="4">
        <v>19.989999999999998</v>
      </c>
      <c r="I32" s="3" t="s">
        <v>12</v>
      </c>
      <c r="J32" s="4"/>
    </row>
    <row r="33" spans="1:10" x14ac:dyDescent="0.3">
      <c r="A33" s="3" t="s">
        <v>32</v>
      </c>
      <c r="B33" s="3" t="s">
        <v>11</v>
      </c>
      <c r="C33" s="4">
        <v>6.99</v>
      </c>
      <c r="D33" s="3">
        <v>20</v>
      </c>
      <c r="E33" s="4">
        <f t="shared" si="0"/>
        <v>0.34950000000000003</v>
      </c>
      <c r="F33" s="9"/>
      <c r="G33" s="3" t="s">
        <v>11</v>
      </c>
      <c r="H33" s="4">
        <v>6.99</v>
      </c>
      <c r="I33" s="3">
        <v>16</v>
      </c>
      <c r="J33" s="4">
        <f t="shared" si="1"/>
        <v>0.43687500000000001</v>
      </c>
    </row>
    <row r="34" spans="1:10" x14ac:dyDescent="0.3">
      <c r="A34" s="3" t="s">
        <v>32</v>
      </c>
      <c r="B34" s="3" t="s">
        <v>33</v>
      </c>
      <c r="C34" s="4">
        <v>13.99</v>
      </c>
      <c r="D34" s="3">
        <v>44</v>
      </c>
      <c r="E34" s="4">
        <f t="shared" si="0"/>
        <v>0.31795454545454543</v>
      </c>
      <c r="F34" s="9"/>
      <c r="G34" s="3" t="s">
        <v>33</v>
      </c>
      <c r="H34" s="4">
        <v>13.99</v>
      </c>
      <c r="I34" s="3">
        <v>36</v>
      </c>
      <c r="J34" s="4">
        <f t="shared" si="1"/>
        <v>0.38861111111111113</v>
      </c>
    </row>
    <row r="35" spans="1:10" x14ac:dyDescent="0.3">
      <c r="A35" s="3" t="s">
        <v>34</v>
      </c>
      <c r="B35" s="3" t="s">
        <v>35</v>
      </c>
      <c r="C35" s="4">
        <v>5.99</v>
      </c>
      <c r="D35" s="3" t="s">
        <v>136</v>
      </c>
      <c r="E35" s="4"/>
      <c r="F35" s="9"/>
      <c r="G35" s="3" t="s">
        <v>35</v>
      </c>
      <c r="H35" s="4">
        <v>5.99</v>
      </c>
      <c r="I35" s="3">
        <v>50</v>
      </c>
      <c r="J35" s="4">
        <f t="shared" si="1"/>
        <v>0.1198</v>
      </c>
    </row>
    <row r="36" spans="1:10" x14ac:dyDescent="0.3">
      <c r="A36" s="3" t="s">
        <v>36</v>
      </c>
      <c r="B36" s="3" t="s">
        <v>37</v>
      </c>
      <c r="C36" s="4">
        <v>5.99</v>
      </c>
      <c r="D36" s="3" t="s">
        <v>136</v>
      </c>
      <c r="E36" s="4"/>
      <c r="F36" s="9"/>
      <c r="G36" s="3" t="s">
        <v>37</v>
      </c>
      <c r="H36" s="4">
        <v>5.99</v>
      </c>
      <c r="I36" s="3">
        <v>50</v>
      </c>
      <c r="J36" s="4">
        <f t="shared" si="1"/>
        <v>0.1198</v>
      </c>
    </row>
    <row r="37" spans="1:10" x14ac:dyDescent="0.3">
      <c r="A37" s="2" t="s">
        <v>38</v>
      </c>
      <c r="B37" s="3"/>
      <c r="C37" s="4"/>
      <c r="D37" s="3"/>
      <c r="E37" s="4"/>
      <c r="F37" s="9"/>
      <c r="G37" s="3"/>
      <c r="H37" s="4"/>
      <c r="I37" s="3"/>
      <c r="J37" s="4"/>
    </row>
    <row r="38" spans="1:10" x14ac:dyDescent="0.3">
      <c r="A38" s="3" t="s">
        <v>39</v>
      </c>
      <c r="B38" s="3" t="s">
        <v>11</v>
      </c>
      <c r="C38" s="4">
        <v>7.99</v>
      </c>
      <c r="D38" s="3">
        <v>20</v>
      </c>
      <c r="E38" s="4">
        <f t="shared" si="0"/>
        <v>0.39950000000000002</v>
      </c>
      <c r="F38" s="9"/>
      <c r="G38" s="3" t="s">
        <v>11</v>
      </c>
      <c r="H38" s="4">
        <v>7.99</v>
      </c>
      <c r="I38" s="3">
        <v>15</v>
      </c>
      <c r="J38" s="4">
        <f t="shared" si="1"/>
        <v>0.53266666666666673</v>
      </c>
    </row>
    <row r="39" spans="1:10" x14ac:dyDescent="0.3">
      <c r="A39" s="3" t="s">
        <v>40</v>
      </c>
      <c r="B39" s="3" t="s">
        <v>14</v>
      </c>
      <c r="C39" s="4">
        <v>22.99</v>
      </c>
      <c r="D39" s="3">
        <v>80</v>
      </c>
      <c r="E39" s="4">
        <f t="shared" si="0"/>
        <v>0.28737499999999999</v>
      </c>
      <c r="F39" s="9"/>
      <c r="G39" s="3" t="s">
        <v>14</v>
      </c>
      <c r="H39" s="4">
        <v>22.99</v>
      </c>
      <c r="I39" s="3">
        <v>60</v>
      </c>
      <c r="J39" s="4">
        <f t="shared" si="1"/>
        <v>0.38316666666666666</v>
      </c>
    </row>
    <row r="40" spans="1:10" x14ac:dyDescent="0.3">
      <c r="A40" s="2" t="s">
        <v>21</v>
      </c>
      <c r="B40" s="3"/>
      <c r="C40" s="4"/>
      <c r="D40" s="3"/>
      <c r="E40" s="4"/>
      <c r="F40" s="9"/>
      <c r="G40" s="3"/>
      <c r="H40" s="4"/>
      <c r="I40" s="3"/>
      <c r="J40" s="4"/>
    </row>
    <row r="41" spans="1:10" x14ac:dyDescent="0.3">
      <c r="A41" s="3" t="s">
        <v>22</v>
      </c>
      <c r="B41" s="3" t="s">
        <v>23</v>
      </c>
      <c r="C41" s="4">
        <v>3.99</v>
      </c>
      <c r="D41" s="3">
        <v>40</v>
      </c>
      <c r="E41" s="4">
        <f t="shared" si="0"/>
        <v>9.9750000000000005E-2</v>
      </c>
      <c r="F41" s="9"/>
      <c r="G41" s="3" t="s">
        <v>23</v>
      </c>
      <c r="H41" s="4">
        <v>3.99</v>
      </c>
      <c r="I41" s="3">
        <v>40</v>
      </c>
      <c r="J41" s="4">
        <f t="shared" si="1"/>
        <v>9.9750000000000005E-2</v>
      </c>
    </row>
    <row r="42" spans="1:10" x14ac:dyDescent="0.3">
      <c r="A42" s="3" t="s">
        <v>22</v>
      </c>
      <c r="B42" s="3" t="s">
        <v>24</v>
      </c>
      <c r="C42" s="4">
        <v>6.99</v>
      </c>
      <c r="D42" s="3">
        <v>200</v>
      </c>
      <c r="E42" s="4">
        <f t="shared" si="0"/>
        <v>3.4950000000000002E-2</v>
      </c>
      <c r="F42" s="9"/>
      <c r="G42" s="3" t="s">
        <v>24</v>
      </c>
      <c r="H42" s="4">
        <v>6.99</v>
      </c>
      <c r="I42" s="3">
        <v>200</v>
      </c>
      <c r="J42" s="4">
        <f t="shared" si="1"/>
        <v>3.4950000000000002E-2</v>
      </c>
    </row>
    <row r="43" spans="1:10" x14ac:dyDescent="0.3">
      <c r="A43" s="3"/>
      <c r="B43" s="3"/>
      <c r="C43" s="4"/>
      <c r="D43" s="3"/>
      <c r="E43" s="4"/>
      <c r="F43" s="9"/>
      <c r="G43" s="3"/>
      <c r="H43" s="4"/>
      <c r="I43" s="3"/>
      <c r="J43" s="4"/>
    </row>
    <row r="44" spans="1:10" s="1" customFormat="1" x14ac:dyDescent="0.3">
      <c r="A44" s="15" t="s">
        <v>25</v>
      </c>
      <c r="B44" s="2"/>
      <c r="C44" s="16"/>
      <c r="D44" s="2"/>
      <c r="E44" s="16">
        <f>E42+E39+E32+E29+E26+E24</f>
        <v>0.85504999999999998</v>
      </c>
      <c r="F44" s="9"/>
      <c r="G44" s="2"/>
      <c r="H44" s="16"/>
      <c r="I44" s="2"/>
      <c r="J44" s="16">
        <f>J42+J39+J36+J35+J34+J29+J26+J24</f>
        <v>1.3811569444444447</v>
      </c>
    </row>
    <row r="45" spans="1:10" x14ac:dyDescent="0.3">
      <c r="A45" s="3"/>
      <c r="B45" s="3"/>
      <c r="C45" s="4"/>
      <c r="D45" s="3"/>
      <c r="E45" s="4"/>
      <c r="F45" s="9"/>
      <c r="G45" s="3"/>
      <c r="H45" s="4"/>
      <c r="I45" s="3"/>
      <c r="J45" s="4"/>
    </row>
    <row r="46" spans="1:10" x14ac:dyDescent="0.3">
      <c r="A46" s="2" t="s">
        <v>41</v>
      </c>
      <c r="B46" s="3"/>
      <c r="C46" s="4"/>
      <c r="D46" s="3"/>
      <c r="E46" s="4"/>
      <c r="F46" s="9"/>
      <c r="G46" s="3"/>
      <c r="H46" s="4"/>
      <c r="I46" s="3"/>
      <c r="J46" s="4"/>
    </row>
    <row r="47" spans="1:10" x14ac:dyDescent="0.3">
      <c r="A47" s="3"/>
      <c r="B47" s="3"/>
      <c r="C47" s="3"/>
      <c r="D47" s="3"/>
      <c r="E47" s="4"/>
      <c r="F47" s="9"/>
      <c r="G47" s="3"/>
      <c r="H47" s="3"/>
      <c r="I47" s="3"/>
      <c r="J47" s="4"/>
    </row>
    <row r="48" spans="1:10" x14ac:dyDescent="0.3">
      <c r="A48" s="2" t="s">
        <v>27</v>
      </c>
      <c r="B48" s="2"/>
      <c r="C48" s="2"/>
      <c r="D48" s="2"/>
      <c r="E48" s="4"/>
      <c r="F48" s="9"/>
      <c r="G48" s="2"/>
      <c r="H48" s="2"/>
      <c r="I48" s="2"/>
      <c r="J48" s="4"/>
    </row>
    <row r="49" spans="1:10" x14ac:dyDescent="0.3">
      <c r="A49" s="3" t="s">
        <v>28</v>
      </c>
      <c r="B49" s="3" t="s">
        <v>17</v>
      </c>
      <c r="C49" s="3">
        <v>6.99</v>
      </c>
      <c r="D49" s="3">
        <v>48</v>
      </c>
      <c r="E49" s="4">
        <f t="shared" si="0"/>
        <v>0.145625</v>
      </c>
      <c r="F49" s="9"/>
      <c r="G49" s="3" t="s">
        <v>17</v>
      </c>
      <c r="H49" s="3">
        <v>6.99</v>
      </c>
      <c r="I49" s="3">
        <v>48</v>
      </c>
      <c r="J49" s="4">
        <f t="shared" si="1"/>
        <v>0.145625</v>
      </c>
    </row>
    <row r="50" spans="1:10" x14ac:dyDescent="0.3">
      <c r="A50" s="2" t="s">
        <v>9</v>
      </c>
      <c r="B50" s="3"/>
      <c r="C50" s="5"/>
      <c r="D50" s="3"/>
      <c r="E50" s="4"/>
      <c r="F50" s="9"/>
      <c r="G50" s="3"/>
      <c r="H50" s="5"/>
      <c r="I50" s="3"/>
      <c r="J50" s="4"/>
    </row>
    <row r="51" spans="1:10" x14ac:dyDescent="0.3">
      <c r="A51" s="3" t="s">
        <v>30</v>
      </c>
      <c r="B51" s="3" t="s">
        <v>11</v>
      </c>
      <c r="C51" s="4">
        <v>4.99</v>
      </c>
      <c r="D51" s="3">
        <v>48</v>
      </c>
      <c r="E51" s="4">
        <f t="shared" si="0"/>
        <v>0.10395833333333333</v>
      </c>
      <c r="F51" s="9"/>
      <c r="G51" s="3" t="s">
        <v>11</v>
      </c>
      <c r="H51" s="4">
        <v>4.99</v>
      </c>
      <c r="I51" s="3">
        <v>32</v>
      </c>
      <c r="J51" s="4">
        <f t="shared" si="1"/>
        <v>0.15593750000000001</v>
      </c>
    </row>
    <row r="52" spans="1:10" x14ac:dyDescent="0.3">
      <c r="A52" s="3" t="s">
        <v>13</v>
      </c>
      <c r="B52" s="3" t="s">
        <v>14</v>
      </c>
      <c r="C52" s="4">
        <v>15.99</v>
      </c>
      <c r="D52" s="3">
        <v>62</v>
      </c>
      <c r="E52" s="4">
        <f t="shared" si="0"/>
        <v>0.25790322580645164</v>
      </c>
      <c r="F52" s="9"/>
      <c r="G52" s="3" t="s">
        <v>14</v>
      </c>
      <c r="H52" s="4">
        <v>15.99</v>
      </c>
      <c r="I52" s="3">
        <v>48</v>
      </c>
      <c r="J52" s="4">
        <f t="shared" si="1"/>
        <v>0.333125</v>
      </c>
    </row>
    <row r="53" spans="1:10" x14ac:dyDescent="0.3">
      <c r="A53" s="2" t="s">
        <v>15</v>
      </c>
      <c r="B53" s="3"/>
      <c r="C53" s="4"/>
      <c r="D53" s="3"/>
      <c r="E53" s="4"/>
      <c r="F53" s="9"/>
      <c r="G53" s="3"/>
      <c r="H53" s="4"/>
      <c r="I53" s="3"/>
      <c r="J53" s="4"/>
    </row>
    <row r="54" spans="1:10" x14ac:dyDescent="0.3">
      <c r="A54" s="3" t="s">
        <v>16</v>
      </c>
      <c r="B54" s="3" t="s">
        <v>17</v>
      </c>
      <c r="C54" s="4">
        <v>4.99</v>
      </c>
      <c r="D54" s="3">
        <v>150</v>
      </c>
      <c r="E54" s="4">
        <f t="shared" si="0"/>
        <v>3.3266666666666667E-2</v>
      </c>
      <c r="F54" s="9"/>
      <c r="G54" s="3" t="s">
        <v>17</v>
      </c>
      <c r="H54" s="4">
        <v>4.99</v>
      </c>
      <c r="I54" s="3">
        <v>150</v>
      </c>
      <c r="J54" s="4">
        <f t="shared" si="1"/>
        <v>3.3266666666666667E-2</v>
      </c>
    </row>
    <row r="55" spans="1:10" x14ac:dyDescent="0.3">
      <c r="A55" s="2" t="s">
        <v>42</v>
      </c>
      <c r="B55" s="3"/>
      <c r="C55" s="4"/>
      <c r="D55" s="3"/>
      <c r="E55" s="4"/>
      <c r="F55" s="9"/>
      <c r="G55" s="3"/>
      <c r="H55" s="4"/>
      <c r="I55" s="3"/>
      <c r="J55" s="4"/>
    </row>
    <row r="56" spans="1:10" x14ac:dyDescent="0.3">
      <c r="A56" s="3" t="s">
        <v>43</v>
      </c>
      <c r="B56" s="3" t="s">
        <v>11</v>
      </c>
      <c r="C56" s="4">
        <v>5.79</v>
      </c>
      <c r="D56" s="3">
        <v>20</v>
      </c>
      <c r="E56" s="4">
        <f t="shared" si="0"/>
        <v>0.28949999999999998</v>
      </c>
      <c r="F56" s="9"/>
      <c r="G56" s="3" t="s">
        <v>11</v>
      </c>
      <c r="H56" s="4">
        <v>5.79</v>
      </c>
      <c r="I56" s="3" t="s">
        <v>12</v>
      </c>
      <c r="J56" s="4"/>
    </row>
    <row r="57" spans="1:10" x14ac:dyDescent="0.3">
      <c r="A57" s="3" t="s">
        <v>43</v>
      </c>
      <c r="B57" s="3" t="s">
        <v>20</v>
      </c>
      <c r="C57" s="4">
        <v>19.989999999999998</v>
      </c>
      <c r="D57" s="3">
        <v>80</v>
      </c>
      <c r="E57" s="4">
        <f t="shared" si="0"/>
        <v>0.24987499999999999</v>
      </c>
      <c r="F57" s="9"/>
      <c r="G57" s="3" t="s">
        <v>20</v>
      </c>
      <c r="H57" s="4">
        <v>19.989999999999998</v>
      </c>
      <c r="I57" s="3" t="s">
        <v>12</v>
      </c>
      <c r="J57" s="4"/>
    </row>
    <row r="58" spans="1:10" x14ac:dyDescent="0.3">
      <c r="A58" s="3" t="s">
        <v>32</v>
      </c>
      <c r="B58" s="3" t="s">
        <v>11</v>
      </c>
      <c r="C58" s="4">
        <v>6.99</v>
      </c>
      <c r="D58" s="3">
        <v>20</v>
      </c>
      <c r="E58" s="4">
        <f t="shared" si="0"/>
        <v>0.34950000000000003</v>
      </c>
      <c r="F58" s="9"/>
      <c r="G58" s="3" t="s">
        <v>11</v>
      </c>
      <c r="H58" s="4">
        <v>6.99</v>
      </c>
      <c r="I58" s="3">
        <v>16</v>
      </c>
      <c r="J58" s="4">
        <f t="shared" si="1"/>
        <v>0.43687500000000001</v>
      </c>
    </row>
    <row r="59" spans="1:10" x14ac:dyDescent="0.3">
      <c r="A59" s="3" t="s">
        <v>32</v>
      </c>
      <c r="B59" s="3" t="s">
        <v>33</v>
      </c>
      <c r="C59" s="4">
        <v>13.99</v>
      </c>
      <c r="D59" s="3">
        <v>44</v>
      </c>
      <c r="E59" s="4">
        <f t="shared" si="0"/>
        <v>0.31795454545454543</v>
      </c>
      <c r="F59" s="9"/>
      <c r="G59" s="3" t="s">
        <v>33</v>
      </c>
      <c r="H59" s="4">
        <v>13.99</v>
      </c>
      <c r="I59" s="3">
        <v>36</v>
      </c>
      <c r="J59" s="4">
        <f t="shared" si="1"/>
        <v>0.38861111111111113</v>
      </c>
    </row>
    <row r="60" spans="1:10" x14ac:dyDescent="0.3">
      <c r="A60" s="3" t="s">
        <v>44</v>
      </c>
      <c r="B60" s="3" t="s">
        <v>17</v>
      </c>
      <c r="C60" s="4">
        <v>3.99</v>
      </c>
      <c r="D60" s="3">
        <v>60</v>
      </c>
      <c r="E60" s="4">
        <f t="shared" si="0"/>
        <v>6.6500000000000004E-2</v>
      </c>
      <c r="F60" s="9"/>
      <c r="G60" s="3" t="s">
        <v>17</v>
      </c>
      <c r="H60" s="4">
        <v>3.99</v>
      </c>
      <c r="I60" s="3">
        <v>60</v>
      </c>
      <c r="J60" s="4">
        <f t="shared" si="1"/>
        <v>6.6500000000000004E-2</v>
      </c>
    </row>
    <row r="61" spans="1:10" x14ac:dyDescent="0.3">
      <c r="A61" s="3" t="s">
        <v>44</v>
      </c>
      <c r="B61" s="3" t="s">
        <v>45</v>
      </c>
      <c r="C61" s="4">
        <v>9.99</v>
      </c>
      <c r="D61" s="3">
        <v>240</v>
      </c>
      <c r="E61" s="4">
        <f t="shared" si="0"/>
        <v>4.1625000000000002E-2</v>
      </c>
      <c r="F61" s="9"/>
      <c r="G61" s="3" t="s">
        <v>45</v>
      </c>
      <c r="H61" s="4">
        <v>9.99</v>
      </c>
      <c r="I61" s="3">
        <v>240</v>
      </c>
      <c r="J61" s="4">
        <f t="shared" si="1"/>
        <v>4.1625000000000002E-2</v>
      </c>
    </row>
    <row r="62" spans="1:10" x14ac:dyDescent="0.3">
      <c r="A62" s="3" t="s">
        <v>34</v>
      </c>
      <c r="B62" s="3" t="s">
        <v>35</v>
      </c>
      <c r="C62" s="4">
        <v>5.99</v>
      </c>
      <c r="D62" s="3" t="s">
        <v>12</v>
      </c>
      <c r="E62" s="4"/>
      <c r="F62" s="9"/>
      <c r="G62" s="3" t="s">
        <v>35</v>
      </c>
      <c r="H62" s="4">
        <v>5.99</v>
      </c>
      <c r="I62" s="3">
        <v>50</v>
      </c>
      <c r="J62" s="4">
        <f t="shared" si="1"/>
        <v>0.1198</v>
      </c>
    </row>
    <row r="63" spans="1:10" x14ac:dyDescent="0.3">
      <c r="A63" s="3" t="s">
        <v>36</v>
      </c>
      <c r="B63" s="3" t="s">
        <v>37</v>
      </c>
      <c r="C63" s="4">
        <v>5.99</v>
      </c>
      <c r="D63" s="3" t="s">
        <v>12</v>
      </c>
      <c r="E63" s="4"/>
      <c r="F63" s="9"/>
      <c r="G63" s="3" t="s">
        <v>37</v>
      </c>
      <c r="H63" s="4">
        <v>5.99</v>
      </c>
      <c r="I63" s="3">
        <v>50</v>
      </c>
      <c r="J63" s="4">
        <f t="shared" si="1"/>
        <v>0.1198</v>
      </c>
    </row>
    <row r="64" spans="1:10" x14ac:dyDescent="0.3">
      <c r="A64" s="2" t="s">
        <v>18</v>
      </c>
      <c r="B64" s="3"/>
      <c r="C64" s="4"/>
      <c r="D64" s="3"/>
      <c r="E64" s="4"/>
      <c r="F64" s="9"/>
      <c r="G64" s="3"/>
      <c r="H64" s="4"/>
      <c r="I64" s="3"/>
      <c r="J64" s="4"/>
    </row>
    <row r="65" spans="1:10" x14ac:dyDescent="0.3">
      <c r="A65" s="3" t="s">
        <v>47</v>
      </c>
      <c r="B65" s="3" t="s">
        <v>11</v>
      </c>
      <c r="C65" s="4">
        <v>7.99</v>
      </c>
      <c r="D65" s="3">
        <v>20</v>
      </c>
      <c r="E65" s="4">
        <f t="shared" si="0"/>
        <v>0.39950000000000002</v>
      </c>
      <c r="F65" s="9"/>
      <c r="G65" s="3" t="s">
        <v>11</v>
      </c>
      <c r="H65" s="4">
        <v>7.99</v>
      </c>
      <c r="I65" s="3">
        <v>20</v>
      </c>
      <c r="J65" s="4">
        <f t="shared" si="1"/>
        <v>0.39950000000000002</v>
      </c>
    </row>
    <row r="66" spans="1:10" x14ac:dyDescent="0.3">
      <c r="A66" s="3" t="s">
        <v>48</v>
      </c>
      <c r="B66" s="3" t="s">
        <v>14</v>
      </c>
      <c r="C66" s="4">
        <v>22.99</v>
      </c>
      <c r="D66" s="3">
        <v>80</v>
      </c>
      <c r="E66" s="4">
        <f t="shared" si="0"/>
        <v>0.28737499999999999</v>
      </c>
      <c r="F66" s="9"/>
      <c r="G66" s="3" t="s">
        <v>14</v>
      </c>
      <c r="H66" s="4">
        <v>22.99</v>
      </c>
      <c r="I66" s="3">
        <v>80</v>
      </c>
      <c r="J66" s="4">
        <f t="shared" si="1"/>
        <v>0.28737499999999999</v>
      </c>
    </row>
    <row r="67" spans="1:10" x14ac:dyDescent="0.3">
      <c r="A67" s="2" t="s">
        <v>49</v>
      </c>
      <c r="B67" s="3"/>
      <c r="C67" s="4"/>
      <c r="D67" s="3"/>
      <c r="E67" s="4"/>
      <c r="F67" s="9"/>
      <c r="G67" s="3"/>
      <c r="H67" s="4"/>
      <c r="I67" s="3"/>
      <c r="J67" s="4"/>
    </row>
    <row r="68" spans="1:10" x14ac:dyDescent="0.3">
      <c r="A68" s="3" t="s">
        <v>22</v>
      </c>
      <c r="B68" s="3" t="s">
        <v>23</v>
      </c>
      <c r="C68" s="4">
        <v>3.99</v>
      </c>
      <c r="D68" s="3">
        <v>40</v>
      </c>
      <c r="E68" s="4">
        <f t="shared" si="0"/>
        <v>9.9750000000000005E-2</v>
      </c>
      <c r="F68" s="9"/>
      <c r="G68" s="3" t="s">
        <v>23</v>
      </c>
      <c r="H68" s="4">
        <v>3.99</v>
      </c>
      <c r="I68" s="3">
        <v>40</v>
      </c>
      <c r="J68" s="4">
        <f t="shared" si="1"/>
        <v>9.9750000000000005E-2</v>
      </c>
    </row>
    <row r="69" spans="1:10" x14ac:dyDescent="0.3">
      <c r="A69" s="3" t="s">
        <v>22</v>
      </c>
      <c r="B69" s="3" t="s">
        <v>24</v>
      </c>
      <c r="C69" s="4">
        <v>6.99</v>
      </c>
      <c r="D69" s="3">
        <v>200</v>
      </c>
      <c r="E69" s="4">
        <f t="shared" ref="E69:E102" si="4">C69/D69</f>
        <v>3.4950000000000002E-2</v>
      </c>
      <c r="F69" s="9"/>
      <c r="G69" s="3" t="s">
        <v>24</v>
      </c>
      <c r="H69" s="4">
        <v>6.99</v>
      </c>
      <c r="I69" s="3">
        <v>200</v>
      </c>
      <c r="J69" s="4">
        <f t="shared" ref="J69:J101" si="5">H69/I69</f>
        <v>3.4950000000000002E-2</v>
      </c>
    </row>
    <row r="70" spans="1:10" x14ac:dyDescent="0.3">
      <c r="A70" s="3"/>
      <c r="B70" s="3"/>
      <c r="C70" s="3"/>
      <c r="D70" s="3"/>
      <c r="E70" s="4"/>
      <c r="F70" s="9"/>
      <c r="G70" s="3"/>
      <c r="H70" s="3"/>
      <c r="I70" s="3"/>
      <c r="J70" s="4"/>
    </row>
    <row r="71" spans="1:10" s="1" customFormat="1" x14ac:dyDescent="0.3">
      <c r="A71" s="15" t="s">
        <v>25</v>
      </c>
      <c r="B71" s="2"/>
      <c r="C71" s="2"/>
      <c r="D71" s="2"/>
      <c r="E71" s="16">
        <f>E69+E66+E57+E54+E51+E49</f>
        <v>0.85504999999999998</v>
      </c>
      <c r="F71" s="9"/>
      <c r="G71" s="2"/>
      <c r="H71" s="2"/>
      <c r="I71" s="2"/>
      <c r="J71" s="16">
        <f>J69+J66+J63+J62+J61+J59+J54+J51+J49</f>
        <v>1.326990277777778</v>
      </c>
    </row>
    <row r="72" spans="1:10" x14ac:dyDescent="0.3">
      <c r="A72" s="3"/>
      <c r="B72" s="3"/>
      <c r="C72" s="3"/>
      <c r="D72" s="3"/>
      <c r="E72" s="4"/>
      <c r="F72" s="9"/>
      <c r="G72" s="3"/>
      <c r="H72" s="3"/>
      <c r="I72" s="3"/>
      <c r="J72" s="4"/>
    </row>
    <row r="73" spans="1:10" x14ac:dyDescent="0.3">
      <c r="A73" s="2" t="s">
        <v>50</v>
      </c>
      <c r="B73" s="3"/>
      <c r="C73" s="3"/>
      <c r="D73" s="3"/>
      <c r="E73" s="4"/>
      <c r="F73" s="9"/>
      <c r="G73" s="3"/>
      <c r="H73" s="3"/>
      <c r="I73" s="3"/>
      <c r="J73" s="4"/>
    </row>
    <row r="74" spans="1:10" x14ac:dyDescent="0.3">
      <c r="A74" s="2"/>
      <c r="B74" s="3"/>
      <c r="C74" s="3"/>
      <c r="D74" s="3"/>
      <c r="E74" s="4"/>
      <c r="F74" s="9"/>
      <c r="G74" s="3"/>
      <c r="H74" s="3"/>
      <c r="I74" s="3"/>
      <c r="J74" s="4"/>
    </row>
    <row r="75" spans="1:10" x14ac:dyDescent="0.3">
      <c r="A75" s="2" t="s">
        <v>27</v>
      </c>
      <c r="B75" s="2"/>
      <c r="C75" s="2"/>
      <c r="D75" s="2"/>
      <c r="E75" s="4"/>
      <c r="F75" s="9"/>
      <c r="G75" s="2"/>
      <c r="H75" s="2"/>
      <c r="I75" s="2"/>
      <c r="J75" s="4"/>
    </row>
    <row r="76" spans="1:10" x14ac:dyDescent="0.3">
      <c r="A76" s="3" t="s">
        <v>51</v>
      </c>
      <c r="B76" s="3" t="s">
        <v>17</v>
      </c>
      <c r="C76" s="3">
        <v>6.99</v>
      </c>
      <c r="D76" s="3">
        <v>48</v>
      </c>
      <c r="E76" s="4">
        <f t="shared" si="4"/>
        <v>0.145625</v>
      </c>
      <c r="F76" s="9"/>
      <c r="G76" s="3" t="s">
        <v>17</v>
      </c>
      <c r="H76" s="3">
        <v>6.99</v>
      </c>
      <c r="I76" s="3">
        <v>48</v>
      </c>
      <c r="J76" s="4">
        <f t="shared" si="5"/>
        <v>0.145625</v>
      </c>
    </row>
    <row r="77" spans="1:10" x14ac:dyDescent="0.3">
      <c r="A77" s="2" t="s">
        <v>9</v>
      </c>
      <c r="B77" s="3"/>
      <c r="C77" s="5"/>
      <c r="D77" s="3"/>
      <c r="E77" s="4"/>
      <c r="F77" s="9"/>
      <c r="G77" s="3"/>
      <c r="H77" s="5"/>
      <c r="I77" s="3"/>
      <c r="J77" s="4"/>
    </row>
    <row r="78" spans="1:10" x14ac:dyDescent="0.3">
      <c r="A78" s="3" t="s">
        <v>10</v>
      </c>
      <c r="B78" s="3" t="s">
        <v>11</v>
      </c>
      <c r="C78" s="4">
        <v>4.99</v>
      </c>
      <c r="D78" s="3">
        <v>48</v>
      </c>
      <c r="E78" s="4">
        <f t="shared" si="4"/>
        <v>0.10395833333333333</v>
      </c>
      <c r="F78" s="9"/>
      <c r="G78" s="3" t="s">
        <v>11</v>
      </c>
      <c r="H78" s="4">
        <v>4.99</v>
      </c>
      <c r="I78" s="3">
        <v>32</v>
      </c>
      <c r="J78" s="4">
        <f t="shared" si="5"/>
        <v>0.15593750000000001</v>
      </c>
    </row>
    <row r="79" spans="1:10" x14ac:dyDescent="0.3">
      <c r="A79" s="3" t="s">
        <v>13</v>
      </c>
      <c r="B79" s="3" t="s">
        <v>14</v>
      </c>
      <c r="C79" s="4">
        <v>15.99</v>
      </c>
      <c r="D79" s="3">
        <v>62</v>
      </c>
      <c r="E79" s="4">
        <f t="shared" si="4"/>
        <v>0.25790322580645164</v>
      </c>
      <c r="F79" s="9"/>
      <c r="G79" s="3" t="s">
        <v>14</v>
      </c>
      <c r="H79" s="4">
        <v>15.99</v>
      </c>
      <c r="I79" s="3">
        <v>48</v>
      </c>
      <c r="J79" s="4">
        <f t="shared" si="5"/>
        <v>0.333125</v>
      </c>
    </row>
    <row r="80" spans="1:10" x14ac:dyDescent="0.3">
      <c r="A80" s="2" t="s">
        <v>15</v>
      </c>
      <c r="B80" s="3"/>
      <c r="C80" s="4"/>
      <c r="D80" s="3"/>
      <c r="E80" s="4"/>
      <c r="F80" s="9"/>
      <c r="G80" s="3"/>
      <c r="H80" s="4"/>
      <c r="I80" s="3"/>
      <c r="J80" s="4"/>
    </row>
    <row r="81" spans="1:10" x14ac:dyDescent="0.3">
      <c r="A81" s="3" t="s">
        <v>16</v>
      </c>
      <c r="B81" s="3" t="s">
        <v>17</v>
      </c>
      <c r="C81" s="4">
        <v>4.99</v>
      </c>
      <c r="D81" s="3">
        <v>150</v>
      </c>
      <c r="E81" s="4">
        <f t="shared" si="4"/>
        <v>3.3266666666666667E-2</v>
      </c>
      <c r="F81" s="9"/>
      <c r="G81" s="3" t="s">
        <v>17</v>
      </c>
      <c r="H81" s="4">
        <v>4.99</v>
      </c>
      <c r="I81" s="3">
        <v>150</v>
      </c>
      <c r="J81" s="4">
        <f t="shared" si="5"/>
        <v>3.3266666666666667E-2</v>
      </c>
    </row>
    <row r="82" spans="1:10" x14ac:dyDescent="0.3">
      <c r="A82" s="2" t="s">
        <v>52</v>
      </c>
      <c r="B82" s="3"/>
      <c r="C82" s="4"/>
      <c r="D82" s="3"/>
      <c r="E82" s="4"/>
      <c r="F82" s="9"/>
      <c r="G82" s="3"/>
      <c r="H82" s="4"/>
      <c r="I82" s="3"/>
      <c r="J82" s="4"/>
    </row>
    <row r="83" spans="1:10" x14ac:dyDescent="0.3">
      <c r="A83" s="3" t="s">
        <v>43</v>
      </c>
      <c r="B83" s="3" t="s">
        <v>11</v>
      </c>
      <c r="C83" s="4">
        <v>5.79</v>
      </c>
      <c r="D83" s="3">
        <v>20</v>
      </c>
      <c r="E83" s="4">
        <f t="shared" si="4"/>
        <v>0.28949999999999998</v>
      </c>
      <c r="F83" s="9"/>
      <c r="G83" s="3" t="s">
        <v>11</v>
      </c>
      <c r="H83" s="4">
        <v>5.79</v>
      </c>
      <c r="I83" s="3" t="s">
        <v>136</v>
      </c>
      <c r="J83" s="4"/>
    </row>
    <row r="84" spans="1:10" x14ac:dyDescent="0.3">
      <c r="A84" s="3" t="s">
        <v>43</v>
      </c>
      <c r="B84" s="3" t="s">
        <v>20</v>
      </c>
      <c r="C84" s="4">
        <v>19.989999999999998</v>
      </c>
      <c r="D84" s="3">
        <v>80</v>
      </c>
      <c r="E84" s="4">
        <f t="shared" si="4"/>
        <v>0.24987499999999999</v>
      </c>
      <c r="F84" s="9"/>
      <c r="G84" s="3" t="s">
        <v>20</v>
      </c>
      <c r="H84" s="4">
        <v>19.989999999999998</v>
      </c>
      <c r="I84" s="3" t="s">
        <v>136</v>
      </c>
      <c r="J84" s="4"/>
    </row>
    <row r="85" spans="1:10" x14ac:dyDescent="0.3">
      <c r="A85" s="3" t="s">
        <v>32</v>
      </c>
      <c r="B85" s="3" t="s">
        <v>11</v>
      </c>
      <c r="C85" s="4">
        <v>6.99</v>
      </c>
      <c r="D85" s="3">
        <v>20</v>
      </c>
      <c r="E85" s="4">
        <f t="shared" si="4"/>
        <v>0.34950000000000003</v>
      </c>
      <c r="F85" s="9"/>
      <c r="G85" s="3" t="s">
        <v>11</v>
      </c>
      <c r="H85" s="4">
        <v>6.99</v>
      </c>
      <c r="I85" s="3">
        <v>16</v>
      </c>
      <c r="J85" s="4">
        <f t="shared" si="5"/>
        <v>0.43687500000000001</v>
      </c>
    </row>
    <row r="86" spans="1:10" x14ac:dyDescent="0.3">
      <c r="A86" s="3" t="s">
        <v>32</v>
      </c>
      <c r="B86" s="3" t="s">
        <v>33</v>
      </c>
      <c r="C86" s="4">
        <v>13.99</v>
      </c>
      <c r="D86" s="3">
        <v>44</v>
      </c>
      <c r="E86" s="4">
        <f t="shared" si="4"/>
        <v>0.31795454545454543</v>
      </c>
      <c r="F86" s="9"/>
      <c r="G86" s="3" t="s">
        <v>33</v>
      </c>
      <c r="H86" s="4">
        <v>13.99</v>
      </c>
      <c r="I86" s="3">
        <v>36</v>
      </c>
      <c r="J86" s="4">
        <f t="shared" si="5"/>
        <v>0.38861111111111113</v>
      </c>
    </row>
    <row r="87" spans="1:10" x14ac:dyDescent="0.3">
      <c r="A87" s="3" t="s">
        <v>44</v>
      </c>
      <c r="B87" s="3" t="s">
        <v>17</v>
      </c>
      <c r="C87" s="4">
        <v>3.99</v>
      </c>
      <c r="D87" s="3" t="s">
        <v>136</v>
      </c>
      <c r="E87" s="4" t="s">
        <v>153</v>
      </c>
      <c r="F87" s="9"/>
      <c r="G87" s="3" t="s">
        <v>17</v>
      </c>
      <c r="H87" s="4">
        <v>3.99</v>
      </c>
      <c r="I87" s="3">
        <v>60</v>
      </c>
      <c r="J87" s="4">
        <f t="shared" si="5"/>
        <v>6.6500000000000004E-2</v>
      </c>
    </row>
    <row r="88" spans="1:10" x14ac:dyDescent="0.3">
      <c r="A88" s="3" t="s">
        <v>44</v>
      </c>
      <c r="B88" s="3" t="s">
        <v>45</v>
      </c>
      <c r="C88" s="4">
        <v>9.99</v>
      </c>
      <c r="D88" s="3" t="s">
        <v>136</v>
      </c>
      <c r="E88" s="4" t="s">
        <v>153</v>
      </c>
      <c r="F88" s="9"/>
      <c r="G88" s="3" t="s">
        <v>45</v>
      </c>
      <c r="H88" s="4">
        <v>9.99</v>
      </c>
      <c r="I88" s="3">
        <v>240</v>
      </c>
      <c r="J88" s="4">
        <f t="shared" si="5"/>
        <v>4.1625000000000002E-2</v>
      </c>
    </row>
    <row r="89" spans="1:10" x14ac:dyDescent="0.3">
      <c r="A89" s="3" t="s">
        <v>34</v>
      </c>
      <c r="B89" s="3" t="s">
        <v>35</v>
      </c>
      <c r="C89" s="4">
        <v>5.99</v>
      </c>
      <c r="D89" s="3" t="s">
        <v>136</v>
      </c>
      <c r="E89" s="4"/>
      <c r="F89" s="9"/>
      <c r="G89" s="3" t="s">
        <v>35</v>
      </c>
      <c r="H89" s="4">
        <v>5.99</v>
      </c>
      <c r="I89" s="3">
        <v>50</v>
      </c>
      <c r="J89" s="4">
        <f t="shared" si="5"/>
        <v>0.1198</v>
      </c>
    </row>
    <row r="90" spans="1:10" x14ac:dyDescent="0.3">
      <c r="A90" s="3" t="s">
        <v>36</v>
      </c>
      <c r="B90" s="3" t="s">
        <v>37</v>
      </c>
      <c r="C90" s="4">
        <v>5.99</v>
      </c>
      <c r="D90" s="3" t="s">
        <v>136</v>
      </c>
      <c r="E90" s="4"/>
      <c r="F90" s="9"/>
      <c r="G90" s="3" t="s">
        <v>37</v>
      </c>
      <c r="H90" s="4">
        <v>5.99</v>
      </c>
      <c r="I90" s="3">
        <v>50</v>
      </c>
      <c r="J90" s="4">
        <f t="shared" si="5"/>
        <v>0.1198</v>
      </c>
    </row>
    <row r="91" spans="1:10" x14ac:dyDescent="0.3">
      <c r="A91" s="2" t="s">
        <v>46</v>
      </c>
      <c r="B91" s="3"/>
      <c r="C91" s="4"/>
      <c r="D91" s="3"/>
      <c r="E91" s="4"/>
      <c r="F91" s="9"/>
      <c r="G91" s="3"/>
      <c r="H91" s="4"/>
      <c r="I91" s="3"/>
      <c r="J91" s="4"/>
    </row>
    <row r="92" spans="1:10" x14ac:dyDescent="0.3">
      <c r="A92" s="3" t="s">
        <v>53</v>
      </c>
      <c r="B92" s="3" t="s">
        <v>11</v>
      </c>
      <c r="C92" s="4">
        <v>8.99</v>
      </c>
      <c r="D92" s="3">
        <v>20</v>
      </c>
      <c r="E92" s="4">
        <f t="shared" si="4"/>
        <v>0.44950000000000001</v>
      </c>
      <c r="F92" s="9"/>
      <c r="G92" s="3" t="s">
        <v>11</v>
      </c>
      <c r="H92" s="4">
        <v>8.99</v>
      </c>
      <c r="I92" s="3">
        <v>15</v>
      </c>
      <c r="J92" s="4">
        <f t="shared" si="5"/>
        <v>0.59933333333333338</v>
      </c>
    </row>
    <row r="93" spans="1:10" x14ac:dyDescent="0.3">
      <c r="A93" s="3" t="s">
        <v>53</v>
      </c>
      <c r="B93" s="3" t="s">
        <v>14</v>
      </c>
      <c r="C93" s="4">
        <v>24.99</v>
      </c>
      <c r="D93" s="3">
        <v>80</v>
      </c>
      <c r="E93" s="4">
        <f t="shared" si="4"/>
        <v>0.31237499999999996</v>
      </c>
      <c r="F93" s="9"/>
      <c r="G93" s="3" t="s">
        <v>14</v>
      </c>
      <c r="H93" s="4">
        <v>24.99</v>
      </c>
      <c r="I93" s="3">
        <v>62</v>
      </c>
      <c r="J93" s="4">
        <f t="shared" si="5"/>
        <v>0.40306451612903221</v>
      </c>
    </row>
    <row r="94" spans="1:10" x14ac:dyDescent="0.3">
      <c r="A94" s="3" t="s">
        <v>54</v>
      </c>
      <c r="B94" s="3" t="s">
        <v>20</v>
      </c>
      <c r="C94" s="4">
        <v>20.99</v>
      </c>
      <c r="D94" s="3">
        <v>82</v>
      </c>
      <c r="E94" s="4">
        <f t="shared" si="4"/>
        <v>0.25597560975609757</v>
      </c>
      <c r="F94" s="9"/>
      <c r="G94" s="3" t="s">
        <v>55</v>
      </c>
      <c r="H94" s="4">
        <v>20.99</v>
      </c>
      <c r="I94" s="3">
        <v>64</v>
      </c>
      <c r="J94" s="4">
        <f t="shared" si="5"/>
        <v>0.32796874999999998</v>
      </c>
    </row>
    <row r="95" spans="1:10" x14ac:dyDescent="0.3">
      <c r="A95" s="2" t="s">
        <v>18</v>
      </c>
      <c r="B95" s="3"/>
      <c r="C95" s="4"/>
      <c r="D95" s="3"/>
      <c r="E95" s="4"/>
      <c r="F95" s="9"/>
      <c r="G95" s="3"/>
      <c r="H95" s="4"/>
      <c r="I95" s="3"/>
      <c r="J95" s="4"/>
    </row>
    <row r="96" spans="1:10" x14ac:dyDescent="0.3">
      <c r="A96" s="3" t="s">
        <v>56</v>
      </c>
      <c r="B96" s="3" t="s">
        <v>11</v>
      </c>
      <c r="C96" s="4">
        <v>4.6900000000000004</v>
      </c>
      <c r="D96" s="3">
        <v>20</v>
      </c>
      <c r="E96" s="4">
        <f>C96/D96</f>
        <v>0.23450000000000001</v>
      </c>
      <c r="F96" s="9"/>
      <c r="G96" s="3" t="s">
        <v>11</v>
      </c>
      <c r="H96" s="4">
        <v>4.6900000000000004</v>
      </c>
      <c r="I96" s="3">
        <v>15</v>
      </c>
      <c r="J96" s="4">
        <f>H96/I96</f>
        <v>0.3126666666666667</v>
      </c>
    </row>
    <row r="97" spans="1:10" x14ac:dyDescent="0.3">
      <c r="A97" s="3" t="s">
        <v>47</v>
      </c>
      <c r="B97" s="3" t="s">
        <v>11</v>
      </c>
      <c r="C97" s="4">
        <v>7.99</v>
      </c>
      <c r="D97" s="3">
        <v>20</v>
      </c>
      <c r="E97" s="4">
        <f t="shared" si="4"/>
        <v>0.39950000000000002</v>
      </c>
      <c r="F97" s="9"/>
      <c r="G97" s="3" t="s">
        <v>11</v>
      </c>
      <c r="H97" s="4">
        <v>7.99</v>
      </c>
      <c r="I97" s="3">
        <v>20</v>
      </c>
      <c r="J97" s="4">
        <f t="shared" si="5"/>
        <v>0.39950000000000002</v>
      </c>
    </row>
    <row r="98" spans="1:10" x14ac:dyDescent="0.3">
      <c r="A98" s="3" t="s">
        <v>48</v>
      </c>
      <c r="B98" s="3" t="s">
        <v>14</v>
      </c>
      <c r="C98" s="4">
        <v>22.99</v>
      </c>
      <c r="D98" s="3">
        <v>80</v>
      </c>
      <c r="E98" s="4">
        <f t="shared" si="4"/>
        <v>0.28737499999999999</v>
      </c>
      <c r="F98" s="9"/>
      <c r="G98" s="3" t="s">
        <v>14</v>
      </c>
      <c r="H98" s="4">
        <v>22.99</v>
      </c>
      <c r="I98" s="3">
        <v>80</v>
      </c>
      <c r="J98" s="4">
        <f t="shared" si="5"/>
        <v>0.28737499999999999</v>
      </c>
    </row>
    <row r="99" spans="1:10" x14ac:dyDescent="0.3">
      <c r="A99" s="3" t="s">
        <v>57</v>
      </c>
      <c r="B99" s="3" t="s">
        <v>11</v>
      </c>
      <c r="C99" s="4">
        <v>9.99</v>
      </c>
      <c r="D99" s="3">
        <v>80</v>
      </c>
      <c r="E99" s="4">
        <f t="shared" si="4"/>
        <v>0.124875</v>
      </c>
      <c r="F99" s="9"/>
      <c r="G99" s="3" t="s">
        <v>11</v>
      </c>
      <c r="H99" s="4">
        <v>9.99</v>
      </c>
      <c r="I99" s="3">
        <v>80</v>
      </c>
      <c r="J99" s="4">
        <f t="shared" si="5"/>
        <v>0.124875</v>
      </c>
    </row>
    <row r="100" spans="1:10" x14ac:dyDescent="0.3">
      <c r="A100" s="2" t="s">
        <v>21</v>
      </c>
      <c r="B100" s="3"/>
      <c r="C100" s="4"/>
      <c r="D100" s="3"/>
      <c r="E100" s="4"/>
      <c r="F100" s="9"/>
      <c r="G100" s="3"/>
      <c r="H100" s="4"/>
      <c r="I100" s="3"/>
      <c r="J100" s="4"/>
    </row>
    <row r="101" spans="1:10" x14ac:dyDescent="0.3">
      <c r="A101" s="3" t="s">
        <v>22</v>
      </c>
      <c r="B101" s="3" t="s">
        <v>23</v>
      </c>
      <c r="C101" s="4">
        <v>3.99</v>
      </c>
      <c r="D101" s="3">
        <v>40</v>
      </c>
      <c r="E101" s="4">
        <f t="shared" si="4"/>
        <v>9.9750000000000005E-2</v>
      </c>
      <c r="F101" s="9"/>
      <c r="G101" s="3" t="s">
        <v>23</v>
      </c>
      <c r="H101" s="4">
        <v>3.99</v>
      </c>
      <c r="I101" s="3">
        <v>40</v>
      </c>
      <c r="J101" s="4">
        <f t="shared" si="5"/>
        <v>9.9750000000000005E-2</v>
      </c>
    </row>
    <row r="102" spans="1:10" x14ac:dyDescent="0.3">
      <c r="A102" s="3" t="s">
        <v>22</v>
      </c>
      <c r="B102" s="3" t="s">
        <v>24</v>
      </c>
      <c r="C102" s="4">
        <v>6.99</v>
      </c>
      <c r="D102" s="3">
        <v>200</v>
      </c>
      <c r="E102" s="4">
        <f t="shared" si="4"/>
        <v>3.4950000000000002E-2</v>
      </c>
      <c r="F102" s="9"/>
      <c r="G102" s="3" t="s">
        <v>24</v>
      </c>
      <c r="H102" s="4">
        <v>6.99</v>
      </c>
      <c r="I102" s="3">
        <v>200</v>
      </c>
      <c r="J102" s="4">
        <f>H102/I102</f>
        <v>3.4950000000000002E-2</v>
      </c>
    </row>
    <row r="103" spans="1:10" x14ac:dyDescent="0.3">
      <c r="A103" s="3"/>
      <c r="B103" s="3"/>
      <c r="C103" s="3"/>
      <c r="D103" s="3"/>
      <c r="E103" s="3"/>
      <c r="F103" s="9"/>
      <c r="G103" s="3"/>
      <c r="H103" s="3"/>
      <c r="I103" s="3"/>
      <c r="J103" s="3"/>
    </row>
    <row r="104" spans="1:10" x14ac:dyDescent="0.3">
      <c r="A104" s="15" t="s">
        <v>25</v>
      </c>
      <c r="B104" s="3"/>
      <c r="C104" s="3"/>
      <c r="D104" s="3"/>
      <c r="E104" s="16">
        <f>E76+E78+E81+E84+E94+E96+E99+E102</f>
        <v>1.1830256097560976</v>
      </c>
      <c r="F104" s="9"/>
      <c r="G104" s="3"/>
      <c r="H104" s="3"/>
      <c r="I104" s="3"/>
      <c r="J104" s="16">
        <f>J76+J78+J81+J86+J88+J89+J90+J94+J96+J99+J102</f>
        <v>1.8051256944444445</v>
      </c>
    </row>
    <row r="111" spans="1:10" x14ac:dyDescent="0.3">
      <c r="G111" s="1"/>
    </row>
  </sheetData>
  <mergeCells count="2">
    <mergeCell ref="B1:E1"/>
    <mergeCell ref="G1:J1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3"/>
  <sheetViews>
    <sheetView tabSelected="1" topLeftCell="A52" workbookViewId="0">
      <selection activeCell="E69" sqref="E69"/>
    </sheetView>
  </sheetViews>
  <sheetFormatPr defaultRowHeight="14.4" x14ac:dyDescent="0.3"/>
  <cols>
    <col min="1" max="1" width="40.6640625" bestFit="1" customWidth="1"/>
    <col min="2" max="2" width="8.5546875" bestFit="1" customWidth="1"/>
    <col min="3" max="3" width="40.44140625" bestFit="1" customWidth="1"/>
    <col min="4" max="4" width="24.77734375" bestFit="1" customWidth="1"/>
    <col min="5" max="5" width="20.6640625" bestFit="1" customWidth="1"/>
  </cols>
  <sheetData>
    <row r="1" spans="1:5" x14ac:dyDescent="0.3">
      <c r="A1" s="1" t="s">
        <v>58</v>
      </c>
    </row>
    <row r="2" spans="1:5" x14ac:dyDescent="0.3">
      <c r="A2" s="1"/>
    </row>
    <row r="3" spans="1:5" x14ac:dyDescent="0.3">
      <c r="A3" s="2" t="s">
        <v>59</v>
      </c>
      <c r="B3" s="2" t="s">
        <v>3</v>
      </c>
      <c r="C3" s="2" t="s">
        <v>7</v>
      </c>
      <c r="D3" s="2" t="s">
        <v>5</v>
      </c>
      <c r="E3" s="2" t="s">
        <v>60</v>
      </c>
    </row>
    <row r="4" spans="1:5" x14ac:dyDescent="0.3">
      <c r="A4" s="3" t="s">
        <v>61</v>
      </c>
      <c r="B4" s="3" t="s">
        <v>138</v>
      </c>
      <c r="C4" s="4">
        <v>5.99</v>
      </c>
      <c r="D4" s="3">
        <v>20</v>
      </c>
      <c r="E4" s="4">
        <f t="shared" ref="E4" si="0">C4/D4</f>
        <v>0.29949999999999999</v>
      </c>
    </row>
    <row r="5" spans="1:5" x14ac:dyDescent="0.3">
      <c r="A5" s="3" t="s">
        <v>61</v>
      </c>
      <c r="B5" s="3" t="s">
        <v>62</v>
      </c>
      <c r="C5" s="4">
        <v>8.49</v>
      </c>
      <c r="D5" s="3">
        <v>30</v>
      </c>
      <c r="E5" s="4">
        <f t="shared" ref="E5:E19" si="1">C5/D5</f>
        <v>0.28300000000000003</v>
      </c>
    </row>
    <row r="6" spans="1:5" x14ac:dyDescent="0.3">
      <c r="A6" s="3" t="s">
        <v>61</v>
      </c>
      <c r="B6" s="3" t="s">
        <v>63</v>
      </c>
      <c r="C6" s="4">
        <v>29.99</v>
      </c>
      <c r="D6" s="3">
        <v>173</v>
      </c>
      <c r="E6" s="4">
        <f t="shared" si="1"/>
        <v>0.17335260115606935</v>
      </c>
    </row>
    <row r="7" spans="1:5" x14ac:dyDescent="0.3">
      <c r="A7" s="3" t="s">
        <v>64</v>
      </c>
      <c r="B7" s="3" t="s">
        <v>138</v>
      </c>
      <c r="C7" s="4">
        <v>5.99</v>
      </c>
      <c r="D7" s="3">
        <v>20</v>
      </c>
      <c r="E7" s="4">
        <f t="shared" si="1"/>
        <v>0.29949999999999999</v>
      </c>
    </row>
    <row r="8" spans="1:5" x14ac:dyDescent="0.3">
      <c r="A8" s="3" t="s">
        <v>64</v>
      </c>
      <c r="B8" s="3" t="s">
        <v>62</v>
      </c>
      <c r="C8" s="4">
        <v>8.49</v>
      </c>
      <c r="D8" s="3">
        <v>30</v>
      </c>
      <c r="E8" s="4">
        <f t="shared" si="1"/>
        <v>0.28300000000000003</v>
      </c>
    </row>
    <row r="9" spans="1:5" x14ac:dyDescent="0.3">
      <c r="A9" s="3" t="s">
        <v>64</v>
      </c>
      <c r="B9" s="3" t="s">
        <v>63</v>
      </c>
      <c r="C9" s="4">
        <v>29.99</v>
      </c>
      <c r="D9" s="3">
        <v>173</v>
      </c>
      <c r="E9" s="4">
        <f t="shared" si="1"/>
        <v>0.17335260115606935</v>
      </c>
    </row>
    <row r="10" spans="1:5" x14ac:dyDescent="0.3">
      <c r="A10" s="3" t="s">
        <v>65</v>
      </c>
      <c r="B10" s="3" t="s">
        <v>138</v>
      </c>
      <c r="C10" s="4">
        <v>5.99</v>
      </c>
      <c r="D10" s="3">
        <v>24</v>
      </c>
      <c r="E10" s="4">
        <f t="shared" si="1"/>
        <v>0.24958333333333335</v>
      </c>
    </row>
    <row r="11" spans="1:5" x14ac:dyDescent="0.3">
      <c r="A11" s="3" t="s">
        <v>65</v>
      </c>
      <c r="B11" s="3" t="s">
        <v>62</v>
      </c>
      <c r="C11" s="4">
        <v>8.49</v>
      </c>
      <c r="D11" s="3">
        <v>35</v>
      </c>
      <c r="E11" s="4">
        <f t="shared" si="1"/>
        <v>0.24257142857142858</v>
      </c>
    </row>
    <row r="12" spans="1:5" x14ac:dyDescent="0.3">
      <c r="A12" s="3" t="s">
        <v>65</v>
      </c>
      <c r="B12" s="3" t="s">
        <v>63</v>
      </c>
      <c r="C12" s="4">
        <v>29.99</v>
      </c>
      <c r="D12" s="3">
        <v>201</v>
      </c>
      <c r="E12" s="4">
        <f t="shared" si="1"/>
        <v>0.14920398009950248</v>
      </c>
    </row>
    <row r="13" spans="1:5" x14ac:dyDescent="0.3">
      <c r="A13" s="3" t="s">
        <v>66</v>
      </c>
      <c r="B13" s="3" t="s">
        <v>138</v>
      </c>
      <c r="C13" s="4">
        <v>4.99</v>
      </c>
      <c r="D13" s="3">
        <v>20</v>
      </c>
      <c r="E13" s="4">
        <f t="shared" si="1"/>
        <v>0.2495</v>
      </c>
    </row>
    <row r="14" spans="1:5" x14ac:dyDescent="0.3">
      <c r="A14" s="3" t="s">
        <v>66</v>
      </c>
      <c r="B14" s="3" t="s">
        <v>62</v>
      </c>
      <c r="C14" s="4">
        <v>8.49</v>
      </c>
      <c r="D14" s="3">
        <v>30</v>
      </c>
      <c r="E14" s="4">
        <f t="shared" si="1"/>
        <v>0.28300000000000003</v>
      </c>
    </row>
    <row r="15" spans="1:5" x14ac:dyDescent="0.3">
      <c r="A15" s="3" t="s">
        <v>67</v>
      </c>
      <c r="B15" s="3" t="s">
        <v>138</v>
      </c>
      <c r="C15" s="4">
        <v>5.99</v>
      </c>
      <c r="D15" s="3">
        <v>20</v>
      </c>
      <c r="E15" s="4">
        <f t="shared" si="1"/>
        <v>0.29949999999999999</v>
      </c>
    </row>
    <row r="16" spans="1:5" x14ac:dyDescent="0.3">
      <c r="A16" s="3" t="s">
        <v>67</v>
      </c>
      <c r="B16" s="3" t="s">
        <v>62</v>
      </c>
      <c r="C16" s="4">
        <v>8.49</v>
      </c>
      <c r="D16" s="3">
        <v>30</v>
      </c>
      <c r="E16" s="4">
        <f t="shared" si="1"/>
        <v>0.28300000000000003</v>
      </c>
    </row>
    <row r="17" spans="1:5" x14ac:dyDescent="0.3">
      <c r="A17" s="3" t="s">
        <v>67</v>
      </c>
      <c r="B17" s="3" t="s">
        <v>63</v>
      </c>
      <c r="C17" s="4">
        <v>29.99</v>
      </c>
      <c r="D17" s="3">
        <v>173</v>
      </c>
      <c r="E17" s="4">
        <f t="shared" si="1"/>
        <v>0.17335260115606935</v>
      </c>
    </row>
    <row r="18" spans="1:5" x14ac:dyDescent="0.3">
      <c r="A18" s="3" t="s">
        <v>68</v>
      </c>
      <c r="B18" s="3" t="s">
        <v>11</v>
      </c>
      <c r="C18" s="4">
        <v>9.99</v>
      </c>
      <c r="D18" s="3">
        <v>30</v>
      </c>
      <c r="E18" s="4">
        <f t="shared" si="1"/>
        <v>0.33300000000000002</v>
      </c>
    </row>
    <row r="19" spans="1:5" x14ac:dyDescent="0.3">
      <c r="A19" s="3" t="s">
        <v>68</v>
      </c>
      <c r="B19" s="3" t="s">
        <v>20</v>
      </c>
      <c r="C19" s="4">
        <v>29.99</v>
      </c>
      <c r="D19" s="3">
        <v>120</v>
      </c>
      <c r="E19" s="4">
        <f t="shared" si="1"/>
        <v>0.24991666666666665</v>
      </c>
    </row>
    <row r="20" spans="1:5" x14ac:dyDescent="0.3">
      <c r="C20" s="1" t="s">
        <v>139</v>
      </c>
      <c r="E20" s="14">
        <f>SUM(E4+E7+E10+E13+E15+E18)</f>
        <v>1.7305833333333334</v>
      </c>
    </row>
    <row r="21" spans="1:5" x14ac:dyDescent="0.3">
      <c r="C21" s="1" t="s">
        <v>126</v>
      </c>
      <c r="D21" s="1"/>
      <c r="E21" s="14">
        <f>E5+E8+E11+E14+E16+E18</f>
        <v>1.7075714285714285</v>
      </c>
    </row>
    <row r="22" spans="1:5" x14ac:dyDescent="0.3">
      <c r="C22" s="14" t="s">
        <v>127</v>
      </c>
      <c r="D22" s="1"/>
      <c r="E22" s="14">
        <f>E6+E9+E12+E14+E17+E19</f>
        <v>1.2021784502343771</v>
      </c>
    </row>
    <row r="23" spans="1:5" x14ac:dyDescent="0.3">
      <c r="C23" s="14"/>
      <c r="D23" s="1"/>
      <c r="E23" s="14"/>
    </row>
    <row r="24" spans="1:5" x14ac:dyDescent="0.3">
      <c r="A24" s="1" t="s">
        <v>69</v>
      </c>
      <c r="C24" s="12"/>
      <c r="E24" s="12"/>
    </row>
    <row r="25" spans="1:5" x14ac:dyDescent="0.3">
      <c r="C25" s="12"/>
      <c r="E25" s="12"/>
    </row>
    <row r="26" spans="1:5" x14ac:dyDescent="0.3">
      <c r="A26" s="2" t="s">
        <v>59</v>
      </c>
      <c r="B26" s="2" t="s">
        <v>3</v>
      </c>
      <c r="C26" s="2" t="s">
        <v>7</v>
      </c>
      <c r="D26" s="2" t="s">
        <v>5</v>
      </c>
      <c r="E26" s="2" t="s">
        <v>60</v>
      </c>
    </row>
    <row r="27" spans="1:5" x14ac:dyDescent="0.3">
      <c r="A27" s="3" t="s">
        <v>70</v>
      </c>
      <c r="B27" s="3" t="s">
        <v>11</v>
      </c>
      <c r="C27" s="4">
        <v>9.99</v>
      </c>
      <c r="D27" s="3">
        <v>20</v>
      </c>
      <c r="E27" s="4">
        <f t="shared" ref="E27:E47" si="2">C27/D27</f>
        <v>0.4995</v>
      </c>
    </row>
    <row r="28" spans="1:5" x14ac:dyDescent="0.3">
      <c r="A28" s="3" t="s">
        <v>70</v>
      </c>
      <c r="B28" s="3" t="s">
        <v>20</v>
      </c>
      <c r="C28" s="4">
        <v>29.99</v>
      </c>
      <c r="D28" s="3">
        <v>80</v>
      </c>
      <c r="E28" s="4">
        <f t="shared" si="2"/>
        <v>0.37487499999999996</v>
      </c>
    </row>
    <row r="29" spans="1:5" x14ac:dyDescent="0.3">
      <c r="A29" s="3" t="s">
        <v>71</v>
      </c>
      <c r="B29" s="3" t="s">
        <v>72</v>
      </c>
      <c r="C29" s="4">
        <v>7.99</v>
      </c>
      <c r="D29" s="3">
        <v>5</v>
      </c>
      <c r="E29" s="4">
        <f t="shared" si="2"/>
        <v>1.5980000000000001</v>
      </c>
    </row>
    <row r="30" spans="1:5" x14ac:dyDescent="0.3">
      <c r="A30" s="3" t="s">
        <v>71</v>
      </c>
      <c r="B30" s="3" t="s">
        <v>73</v>
      </c>
      <c r="C30" s="4">
        <v>14.99</v>
      </c>
      <c r="D30" s="3">
        <v>10</v>
      </c>
      <c r="E30" s="4">
        <f t="shared" si="2"/>
        <v>1.4990000000000001</v>
      </c>
    </row>
    <row r="31" spans="1:5" x14ac:dyDescent="0.3">
      <c r="A31" s="3" t="s">
        <v>74</v>
      </c>
      <c r="B31" s="17">
        <v>250</v>
      </c>
      <c r="C31" s="4">
        <v>3.99</v>
      </c>
      <c r="D31" s="3">
        <v>25</v>
      </c>
      <c r="E31" s="4">
        <f t="shared" si="2"/>
        <v>0.15960000000000002</v>
      </c>
    </row>
    <row r="32" spans="1:5" x14ac:dyDescent="0.3">
      <c r="A32" s="3" t="s">
        <v>61</v>
      </c>
      <c r="B32" s="3" t="s">
        <v>138</v>
      </c>
      <c r="C32" s="4">
        <v>5.99</v>
      </c>
      <c r="D32" s="3">
        <v>20</v>
      </c>
      <c r="E32" s="4">
        <f t="shared" si="2"/>
        <v>0.29949999999999999</v>
      </c>
    </row>
    <row r="33" spans="1:5" x14ac:dyDescent="0.3">
      <c r="A33" s="3" t="s">
        <v>61</v>
      </c>
      <c r="B33" s="3" t="s">
        <v>62</v>
      </c>
      <c r="C33" s="4">
        <v>8.49</v>
      </c>
      <c r="D33" s="3">
        <v>30</v>
      </c>
      <c r="E33" s="4">
        <f t="shared" si="2"/>
        <v>0.28300000000000003</v>
      </c>
    </row>
    <row r="34" spans="1:5" x14ac:dyDescent="0.3">
      <c r="A34" s="3" t="s">
        <v>61</v>
      </c>
      <c r="B34" s="3" t="s">
        <v>63</v>
      </c>
      <c r="C34" s="4">
        <v>29.99</v>
      </c>
      <c r="D34" s="3">
        <v>173</v>
      </c>
      <c r="E34" s="4">
        <f t="shared" si="2"/>
        <v>0.17335260115606935</v>
      </c>
    </row>
    <row r="35" spans="1:5" x14ac:dyDescent="0.3">
      <c r="A35" s="3" t="s">
        <v>64</v>
      </c>
      <c r="B35" s="3" t="s">
        <v>138</v>
      </c>
      <c r="C35" s="4">
        <v>5.99</v>
      </c>
      <c r="D35" s="3">
        <v>20</v>
      </c>
      <c r="E35" s="4">
        <f t="shared" si="2"/>
        <v>0.29949999999999999</v>
      </c>
    </row>
    <row r="36" spans="1:5" x14ac:dyDescent="0.3">
      <c r="A36" s="3" t="s">
        <v>64</v>
      </c>
      <c r="B36" s="3" t="s">
        <v>62</v>
      </c>
      <c r="C36" s="4">
        <v>8.49</v>
      </c>
      <c r="D36" s="3">
        <v>30</v>
      </c>
      <c r="E36" s="4">
        <f t="shared" si="2"/>
        <v>0.28300000000000003</v>
      </c>
    </row>
    <row r="37" spans="1:5" x14ac:dyDescent="0.3">
      <c r="A37" s="3" t="s">
        <v>64</v>
      </c>
      <c r="B37" s="3" t="s">
        <v>63</v>
      </c>
      <c r="C37" s="4">
        <v>29.99</v>
      </c>
      <c r="D37" s="3">
        <v>173</v>
      </c>
      <c r="E37" s="4">
        <f t="shared" si="2"/>
        <v>0.17335260115606935</v>
      </c>
    </row>
    <row r="38" spans="1:5" x14ac:dyDescent="0.3">
      <c r="A38" s="3" t="s">
        <v>65</v>
      </c>
      <c r="B38" s="3" t="s">
        <v>138</v>
      </c>
      <c r="C38" s="4">
        <v>5.99</v>
      </c>
      <c r="D38" s="3">
        <v>24</v>
      </c>
      <c r="E38" s="4">
        <f t="shared" si="2"/>
        <v>0.24958333333333335</v>
      </c>
    </row>
    <row r="39" spans="1:5" x14ac:dyDescent="0.3">
      <c r="A39" s="3" t="s">
        <v>65</v>
      </c>
      <c r="B39" s="3" t="s">
        <v>62</v>
      </c>
      <c r="C39" s="4">
        <v>8.49</v>
      </c>
      <c r="D39" s="3">
        <v>35</v>
      </c>
      <c r="E39" s="4">
        <f t="shared" si="2"/>
        <v>0.24257142857142858</v>
      </c>
    </row>
    <row r="40" spans="1:5" x14ac:dyDescent="0.3">
      <c r="A40" s="3" t="s">
        <v>65</v>
      </c>
      <c r="B40" s="3" t="s">
        <v>63</v>
      </c>
      <c r="C40" s="4">
        <v>29.99</v>
      </c>
      <c r="D40" s="3">
        <v>201</v>
      </c>
      <c r="E40" s="4">
        <f t="shared" si="2"/>
        <v>0.14920398009950248</v>
      </c>
    </row>
    <row r="41" spans="1:5" x14ac:dyDescent="0.3">
      <c r="A41" s="3" t="s">
        <v>66</v>
      </c>
      <c r="B41" s="3" t="s">
        <v>138</v>
      </c>
      <c r="C41" s="4">
        <v>4.99</v>
      </c>
      <c r="D41" s="3">
        <v>20</v>
      </c>
      <c r="E41" s="4">
        <f t="shared" si="2"/>
        <v>0.2495</v>
      </c>
    </row>
    <row r="42" spans="1:5" x14ac:dyDescent="0.3">
      <c r="A42" s="3" t="s">
        <v>66</v>
      </c>
      <c r="B42" s="3" t="s">
        <v>62</v>
      </c>
      <c r="C42" s="4">
        <v>8.49</v>
      </c>
      <c r="D42" s="3">
        <v>30</v>
      </c>
      <c r="E42" s="4">
        <f t="shared" si="2"/>
        <v>0.28300000000000003</v>
      </c>
    </row>
    <row r="43" spans="1:5" x14ac:dyDescent="0.3">
      <c r="A43" s="3" t="s">
        <v>67</v>
      </c>
      <c r="B43" s="3" t="s">
        <v>138</v>
      </c>
      <c r="C43" s="4">
        <v>5.99</v>
      </c>
      <c r="D43" s="3">
        <v>20</v>
      </c>
      <c r="E43" s="4">
        <f t="shared" si="2"/>
        <v>0.29949999999999999</v>
      </c>
    </row>
    <row r="44" spans="1:5" x14ac:dyDescent="0.3">
      <c r="A44" s="3" t="s">
        <v>67</v>
      </c>
      <c r="B44" s="3" t="s">
        <v>62</v>
      </c>
      <c r="C44" s="4">
        <v>6.99</v>
      </c>
      <c r="D44" s="3">
        <v>30</v>
      </c>
      <c r="E44" s="4">
        <f t="shared" si="2"/>
        <v>0.23300000000000001</v>
      </c>
    </row>
    <row r="45" spans="1:5" x14ac:dyDescent="0.3">
      <c r="A45" s="3" t="s">
        <v>67</v>
      </c>
      <c r="B45" s="3" t="s">
        <v>63</v>
      </c>
      <c r="C45" s="4">
        <v>29.99</v>
      </c>
      <c r="D45" s="3">
        <v>173</v>
      </c>
      <c r="E45" s="4">
        <f t="shared" si="2"/>
        <v>0.17335260115606935</v>
      </c>
    </row>
    <row r="46" spans="1:5" x14ac:dyDescent="0.3">
      <c r="A46" s="3" t="s">
        <v>68</v>
      </c>
      <c r="B46" s="3" t="s">
        <v>11</v>
      </c>
      <c r="C46" s="4">
        <v>9.99</v>
      </c>
      <c r="D46" s="3">
        <v>30</v>
      </c>
      <c r="E46" s="4">
        <f t="shared" si="2"/>
        <v>0.33300000000000002</v>
      </c>
    </row>
    <row r="47" spans="1:5" x14ac:dyDescent="0.3">
      <c r="A47" s="3" t="s">
        <v>68</v>
      </c>
      <c r="B47" s="3" t="s">
        <v>20</v>
      </c>
      <c r="C47" s="4">
        <v>29.99</v>
      </c>
      <c r="D47" s="3">
        <v>120</v>
      </c>
      <c r="E47" s="4">
        <f t="shared" si="2"/>
        <v>0.24991666666666665</v>
      </c>
    </row>
    <row r="48" spans="1:5" x14ac:dyDescent="0.3">
      <c r="C48" s="1" t="s">
        <v>139</v>
      </c>
      <c r="E48" s="12">
        <f>SUM(E27+E29+E32+E35+E38+E41+E43+E46)</f>
        <v>3.8280833333333337</v>
      </c>
    </row>
    <row r="49" spans="1:6" x14ac:dyDescent="0.3">
      <c r="C49" s="1" t="s">
        <v>126</v>
      </c>
      <c r="D49" s="1"/>
      <c r="E49" s="12">
        <f>E27+E29+E33+E36+E39+E42+E44+E46</f>
        <v>3.7550714285714286</v>
      </c>
    </row>
    <row r="50" spans="1:6" x14ac:dyDescent="0.3">
      <c r="C50" s="14" t="s">
        <v>127</v>
      </c>
      <c r="D50" s="1"/>
      <c r="E50" s="12">
        <f>E28+E30+E34+E37+E40+E42+E45+E47</f>
        <v>3.0760534502343768</v>
      </c>
    </row>
    <row r="51" spans="1:6" x14ac:dyDescent="0.3">
      <c r="C51" s="14" t="s">
        <v>128</v>
      </c>
      <c r="D51" s="1"/>
      <c r="E51" s="12">
        <f>E28+E31+E34+E37+E40+E42+E46+E45+E47</f>
        <v>2.0696534502343771</v>
      </c>
    </row>
    <row r="52" spans="1:6" x14ac:dyDescent="0.3">
      <c r="A52" s="1" t="s">
        <v>75</v>
      </c>
    </row>
    <row r="53" spans="1:6" x14ac:dyDescent="0.3">
      <c r="A53" s="2" t="s">
        <v>59</v>
      </c>
      <c r="B53" s="2" t="s">
        <v>3</v>
      </c>
      <c r="C53" s="2" t="s">
        <v>7</v>
      </c>
      <c r="D53" s="2" t="s">
        <v>5</v>
      </c>
      <c r="E53" s="2" t="s">
        <v>60</v>
      </c>
    </row>
    <row r="54" spans="1:6" x14ac:dyDescent="0.3">
      <c r="A54" s="3" t="s">
        <v>70</v>
      </c>
      <c r="B54" s="3" t="s">
        <v>11</v>
      </c>
      <c r="C54" s="4">
        <v>9.99</v>
      </c>
      <c r="D54" s="3">
        <v>20</v>
      </c>
      <c r="E54" s="4">
        <f>C54/D54</f>
        <v>0.4995</v>
      </c>
    </row>
    <row r="55" spans="1:6" x14ac:dyDescent="0.3">
      <c r="A55" s="3" t="s">
        <v>70</v>
      </c>
      <c r="B55" s="3" t="s">
        <v>20</v>
      </c>
      <c r="C55" s="4">
        <v>29.99</v>
      </c>
      <c r="D55" s="3">
        <v>80</v>
      </c>
      <c r="E55" s="4">
        <f>C55/D55</f>
        <v>0.37487499999999996</v>
      </c>
    </row>
    <row r="56" spans="1:6" x14ac:dyDescent="0.3">
      <c r="A56" s="3" t="s">
        <v>71</v>
      </c>
      <c r="B56" s="3" t="s">
        <v>72</v>
      </c>
      <c r="C56" s="4">
        <v>7.99</v>
      </c>
      <c r="D56" s="3">
        <v>5</v>
      </c>
      <c r="E56" s="4">
        <f>C56/D56</f>
        <v>1.5980000000000001</v>
      </c>
    </row>
    <row r="57" spans="1:6" x14ac:dyDescent="0.3">
      <c r="A57" s="3" t="s">
        <v>71</v>
      </c>
      <c r="B57" s="3" t="s">
        <v>73</v>
      </c>
      <c r="C57" s="4">
        <v>14.99</v>
      </c>
      <c r="D57" s="3">
        <v>10</v>
      </c>
      <c r="E57" s="4">
        <f>C57/D57</f>
        <v>1.4990000000000001</v>
      </c>
    </row>
    <row r="58" spans="1:6" x14ac:dyDescent="0.3">
      <c r="A58" s="3" t="s">
        <v>74</v>
      </c>
      <c r="B58" s="17">
        <v>250</v>
      </c>
      <c r="C58" s="4">
        <v>3.99</v>
      </c>
      <c r="D58" s="3">
        <v>25</v>
      </c>
      <c r="E58" s="4">
        <f>C58/D58</f>
        <v>0.15960000000000002</v>
      </c>
    </row>
    <row r="60" spans="1:6" x14ac:dyDescent="0.3">
      <c r="A60" s="1" t="s">
        <v>76</v>
      </c>
    </row>
    <row r="61" spans="1:6" x14ac:dyDescent="0.3">
      <c r="A61" s="2" t="s">
        <v>59</v>
      </c>
      <c r="B61" s="2" t="s">
        <v>3</v>
      </c>
      <c r="C61" s="2" t="s">
        <v>7</v>
      </c>
      <c r="D61" s="2" t="s">
        <v>5</v>
      </c>
      <c r="E61" s="2" t="s">
        <v>6</v>
      </c>
      <c r="F61" s="1"/>
    </row>
    <row r="62" spans="1:6" x14ac:dyDescent="0.3">
      <c r="A62" s="3" t="s">
        <v>141</v>
      </c>
      <c r="B62" s="3" t="s">
        <v>138</v>
      </c>
      <c r="C62" s="4">
        <v>5.99</v>
      </c>
      <c r="D62" s="3">
        <v>14</v>
      </c>
      <c r="E62" s="4">
        <f>C62/D62</f>
        <v>0.42785714285714288</v>
      </c>
      <c r="F62" s="1"/>
    </row>
    <row r="63" spans="1:6" x14ac:dyDescent="0.3">
      <c r="A63" s="3" t="s">
        <v>141</v>
      </c>
      <c r="B63" s="3" t="s">
        <v>62</v>
      </c>
      <c r="C63" s="4">
        <v>8.49</v>
      </c>
      <c r="D63" s="3">
        <v>20</v>
      </c>
      <c r="E63" s="4">
        <f>C63/D63</f>
        <v>0.42449999999999999</v>
      </c>
    </row>
    <row r="64" spans="1:6" x14ac:dyDescent="0.3">
      <c r="A64" s="3" t="s">
        <v>77</v>
      </c>
      <c r="B64" s="3" t="s">
        <v>138</v>
      </c>
      <c r="C64" s="4">
        <v>9.99</v>
      </c>
      <c r="D64" s="3">
        <v>4</v>
      </c>
      <c r="E64" s="4">
        <f t="shared" ref="E64:E65" si="3">C64/D64</f>
        <v>2.4975000000000001</v>
      </c>
    </row>
    <row r="65" spans="1:5" x14ac:dyDescent="0.3">
      <c r="A65" s="3" t="s">
        <v>78</v>
      </c>
      <c r="B65" s="3" t="s">
        <v>138</v>
      </c>
      <c r="C65" s="4">
        <v>9.99</v>
      </c>
      <c r="D65" s="3">
        <v>8</v>
      </c>
      <c r="E65" s="4">
        <f t="shared" si="3"/>
        <v>1.24875</v>
      </c>
    </row>
    <row r="66" spans="1:5" x14ac:dyDescent="0.3">
      <c r="A66" s="3" t="s">
        <v>77</v>
      </c>
      <c r="B66" s="3" t="s">
        <v>62</v>
      </c>
      <c r="C66" s="4">
        <v>12.99</v>
      </c>
      <c r="D66" s="18">
        <v>6</v>
      </c>
      <c r="E66" s="4">
        <f>C66/D66</f>
        <v>2.165</v>
      </c>
    </row>
    <row r="67" spans="1:5" x14ac:dyDescent="0.3">
      <c r="A67" s="3" t="s">
        <v>78</v>
      </c>
      <c r="B67" s="3" t="s">
        <v>79</v>
      </c>
      <c r="C67" s="4">
        <v>12.99</v>
      </c>
      <c r="D67" s="18">
        <v>12</v>
      </c>
      <c r="E67" s="4">
        <f>C67/D67</f>
        <v>1.0825</v>
      </c>
    </row>
    <row r="68" spans="1:5" x14ac:dyDescent="0.3">
      <c r="A68" s="3" t="s">
        <v>77</v>
      </c>
      <c r="B68" s="3" t="s">
        <v>63</v>
      </c>
      <c r="C68" s="4">
        <v>45.99</v>
      </c>
      <c r="D68" s="18">
        <v>35</v>
      </c>
      <c r="E68" s="4">
        <f t="shared" ref="E68:E69" si="4">C68/D68</f>
        <v>1.3140000000000001</v>
      </c>
    </row>
    <row r="69" spans="1:5" x14ac:dyDescent="0.3">
      <c r="A69" s="3" t="s">
        <v>78</v>
      </c>
      <c r="B69" s="3" t="s">
        <v>63</v>
      </c>
      <c r="C69" s="4">
        <v>45.99</v>
      </c>
      <c r="D69" s="18">
        <v>69</v>
      </c>
      <c r="E69" s="4">
        <f t="shared" si="4"/>
        <v>0.66652173913043478</v>
      </c>
    </row>
    <row r="70" spans="1:5" x14ac:dyDescent="0.3">
      <c r="A70" s="3" t="s">
        <v>80</v>
      </c>
      <c r="B70" s="3" t="s">
        <v>62</v>
      </c>
      <c r="C70" s="4">
        <v>8.49</v>
      </c>
      <c r="D70" s="3">
        <v>25</v>
      </c>
      <c r="E70" s="4">
        <f>C70/D70</f>
        <v>0.33960000000000001</v>
      </c>
    </row>
    <row r="71" spans="1:5" x14ac:dyDescent="0.3">
      <c r="A71" s="3" t="s">
        <v>140</v>
      </c>
      <c r="B71" s="3" t="s">
        <v>62</v>
      </c>
      <c r="C71" s="4">
        <v>8.49</v>
      </c>
      <c r="D71" s="3">
        <v>25</v>
      </c>
      <c r="E71" s="4">
        <f>C71/D71</f>
        <v>0.33960000000000001</v>
      </c>
    </row>
    <row r="72" spans="1:5" x14ac:dyDescent="0.3">
      <c r="A72" s="3" t="s">
        <v>81</v>
      </c>
      <c r="B72" s="3" t="s">
        <v>142</v>
      </c>
      <c r="C72" s="4">
        <v>4.99</v>
      </c>
      <c r="D72" s="3">
        <v>28</v>
      </c>
      <c r="E72" s="4">
        <f>C72/D72</f>
        <v>0.17821428571428571</v>
      </c>
    </row>
    <row r="73" spans="1:5" x14ac:dyDescent="0.3">
      <c r="A73" s="3" t="s">
        <v>81</v>
      </c>
      <c r="B73" s="3" t="s">
        <v>79</v>
      </c>
      <c r="C73" s="4">
        <v>6.49</v>
      </c>
      <c r="D73" s="3">
        <v>40</v>
      </c>
      <c r="E73" s="4">
        <f>C73/D73</f>
        <v>0.16225000000000001</v>
      </c>
    </row>
  </sheetData>
  <pageMargins left="0.70866141732283472" right="0.70866141732283472" top="0.74803149606299213" bottom="0.74803149606299213" header="0.31496062992125984" footer="0.31496062992125984"/>
  <pageSetup paperSize="9" scale="6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opLeftCell="A19" workbookViewId="0">
      <selection activeCell="H33" sqref="H33"/>
    </sheetView>
  </sheetViews>
  <sheetFormatPr defaultRowHeight="14.4" x14ac:dyDescent="0.3"/>
  <cols>
    <col min="1" max="1" width="30.33203125" bestFit="1" customWidth="1"/>
    <col min="3" max="3" width="12.109375" bestFit="1" customWidth="1"/>
    <col min="4" max="4" width="25.109375" bestFit="1" customWidth="1"/>
    <col min="5" max="5" width="20.33203125" bestFit="1" customWidth="1"/>
  </cols>
  <sheetData>
    <row r="1" spans="1:5" s="1" customFormat="1" x14ac:dyDescent="0.3">
      <c r="A1" s="1" t="s">
        <v>162</v>
      </c>
    </row>
    <row r="3" spans="1:5" x14ac:dyDescent="0.3">
      <c r="A3" s="2" t="s">
        <v>59</v>
      </c>
      <c r="B3" s="2" t="s">
        <v>3</v>
      </c>
      <c r="C3" s="2" t="s">
        <v>7</v>
      </c>
      <c r="D3" s="2" t="s">
        <v>5</v>
      </c>
      <c r="E3" s="2" t="s">
        <v>6</v>
      </c>
    </row>
    <row r="4" spans="1:5" x14ac:dyDescent="0.3">
      <c r="A4" s="3" t="s">
        <v>82</v>
      </c>
      <c r="B4" s="3" t="s">
        <v>83</v>
      </c>
      <c r="C4" s="4">
        <v>8.99</v>
      </c>
      <c r="D4" s="3">
        <v>10</v>
      </c>
      <c r="E4" s="4">
        <f>C4/D4</f>
        <v>0.89900000000000002</v>
      </c>
    </row>
    <row r="5" spans="1:5" x14ac:dyDescent="0.3">
      <c r="A5" s="3" t="s">
        <v>82</v>
      </c>
      <c r="B5" s="3" t="s">
        <v>84</v>
      </c>
      <c r="C5" s="4">
        <v>24.99</v>
      </c>
      <c r="D5" s="3">
        <v>40</v>
      </c>
      <c r="E5" s="4">
        <f t="shared" ref="E5:E16" si="0">C5/D5</f>
        <v>0.62474999999999992</v>
      </c>
    </row>
    <row r="6" spans="1:5" x14ac:dyDescent="0.3">
      <c r="A6" s="3" t="s">
        <v>85</v>
      </c>
      <c r="B6" s="3" t="s">
        <v>86</v>
      </c>
      <c r="C6" s="4">
        <v>9.99</v>
      </c>
      <c r="D6" s="3">
        <v>18</v>
      </c>
      <c r="E6" s="4">
        <f t="shared" si="0"/>
        <v>0.55500000000000005</v>
      </c>
    </row>
    <row r="7" spans="1:5" x14ac:dyDescent="0.3">
      <c r="A7" s="3" t="s">
        <v>87</v>
      </c>
      <c r="B7" s="3" t="s">
        <v>83</v>
      </c>
      <c r="C7" s="4">
        <v>8.99</v>
      </c>
      <c r="D7" s="3">
        <v>10</v>
      </c>
      <c r="E7" s="4">
        <f t="shared" si="0"/>
        <v>0.89900000000000002</v>
      </c>
    </row>
    <row r="8" spans="1:5" x14ac:dyDescent="0.3">
      <c r="A8" s="3" t="s">
        <v>87</v>
      </c>
      <c r="B8" s="3" t="s">
        <v>84</v>
      </c>
      <c r="C8" s="4">
        <v>25.49</v>
      </c>
      <c r="D8" s="3">
        <v>40</v>
      </c>
      <c r="E8" s="4">
        <f t="shared" si="0"/>
        <v>0.63724999999999998</v>
      </c>
    </row>
    <row r="9" spans="1:5" x14ac:dyDescent="0.3">
      <c r="A9" s="3" t="s">
        <v>88</v>
      </c>
      <c r="B9" s="3" t="s">
        <v>86</v>
      </c>
      <c r="C9" s="4">
        <v>9.99</v>
      </c>
      <c r="D9" s="3">
        <v>18</v>
      </c>
      <c r="E9" s="4">
        <f t="shared" si="0"/>
        <v>0.55500000000000005</v>
      </c>
    </row>
    <row r="10" spans="1:5" x14ac:dyDescent="0.3">
      <c r="A10" s="3" t="s">
        <v>163</v>
      </c>
      <c r="B10" s="3" t="s">
        <v>83</v>
      </c>
      <c r="C10" s="4">
        <v>10.99</v>
      </c>
      <c r="D10" s="3">
        <v>10</v>
      </c>
      <c r="E10" s="4">
        <f t="shared" si="0"/>
        <v>1.099</v>
      </c>
    </row>
    <row r="11" spans="1:5" x14ac:dyDescent="0.3">
      <c r="A11" s="3" t="s">
        <v>164</v>
      </c>
      <c r="B11" s="3" t="s">
        <v>86</v>
      </c>
      <c r="C11" s="4">
        <v>10.99</v>
      </c>
      <c r="D11" s="3">
        <v>18</v>
      </c>
      <c r="E11" s="4">
        <f t="shared" si="0"/>
        <v>0.61055555555555552</v>
      </c>
    </row>
    <row r="12" spans="1:5" x14ac:dyDescent="0.3">
      <c r="A12" s="3" t="s">
        <v>89</v>
      </c>
      <c r="B12" s="3" t="s">
        <v>86</v>
      </c>
      <c r="C12" s="4">
        <v>6.65</v>
      </c>
      <c r="D12" s="3">
        <v>18</v>
      </c>
      <c r="E12" s="4">
        <f t="shared" si="0"/>
        <v>0.36944444444444446</v>
      </c>
    </row>
    <row r="13" spans="1:5" x14ac:dyDescent="0.3">
      <c r="A13" s="3" t="s">
        <v>90</v>
      </c>
      <c r="B13" s="3" t="s">
        <v>86</v>
      </c>
      <c r="C13" s="4">
        <v>2.99</v>
      </c>
      <c r="D13" s="3">
        <v>18</v>
      </c>
      <c r="E13" s="4">
        <f t="shared" si="0"/>
        <v>0.16611111111111113</v>
      </c>
    </row>
    <row r="14" spans="1:5" x14ac:dyDescent="0.3">
      <c r="A14" s="3" t="s">
        <v>156</v>
      </c>
      <c r="B14" s="3" t="s">
        <v>62</v>
      </c>
      <c r="C14" s="4">
        <v>8.49</v>
      </c>
      <c r="D14" s="3">
        <v>26</v>
      </c>
      <c r="E14" s="4">
        <f t="shared" si="0"/>
        <v>0.32653846153846156</v>
      </c>
    </row>
    <row r="15" spans="1:5" x14ac:dyDescent="0.3">
      <c r="A15" s="3" t="s">
        <v>91</v>
      </c>
      <c r="B15" s="3" t="s">
        <v>92</v>
      </c>
      <c r="C15" s="4">
        <v>4.99</v>
      </c>
      <c r="D15" s="3">
        <v>24</v>
      </c>
      <c r="E15" s="4">
        <f t="shared" si="0"/>
        <v>0.20791666666666667</v>
      </c>
    </row>
    <row r="16" spans="1:5" x14ac:dyDescent="0.3">
      <c r="A16" s="3" t="s">
        <v>93</v>
      </c>
      <c r="B16" s="3" t="s">
        <v>92</v>
      </c>
      <c r="C16" s="4">
        <v>6.49</v>
      </c>
      <c r="D16" s="3">
        <v>24</v>
      </c>
      <c r="E16" s="4">
        <f t="shared" si="0"/>
        <v>0.27041666666666669</v>
      </c>
    </row>
    <row r="17" spans="1:5" x14ac:dyDescent="0.3">
      <c r="A17" s="22"/>
      <c r="B17" s="22"/>
      <c r="C17" s="23"/>
      <c r="D17" s="22"/>
      <c r="E17" s="23"/>
    </row>
    <row r="18" spans="1:5" x14ac:dyDescent="0.3">
      <c r="C18" s="14" t="s">
        <v>130</v>
      </c>
      <c r="D18" s="1"/>
      <c r="E18" s="14">
        <f>E4+E6+E14+E16</f>
        <v>2.0509551282051284</v>
      </c>
    </row>
    <row r="19" spans="1:5" x14ac:dyDescent="0.3">
      <c r="C19" s="1" t="s">
        <v>129</v>
      </c>
      <c r="D19" s="1"/>
      <c r="E19" s="14">
        <f>E5+E6+E14+E16</f>
        <v>1.776705128205128</v>
      </c>
    </row>
    <row r="20" spans="1:5" x14ac:dyDescent="0.3">
      <c r="C20" s="1" t="s">
        <v>131</v>
      </c>
      <c r="D20" s="1"/>
      <c r="E20" s="14">
        <f>E7+E9+E14+E15</f>
        <v>1.9884551282051284</v>
      </c>
    </row>
    <row r="21" spans="1:5" x14ac:dyDescent="0.3">
      <c r="C21" s="14" t="s">
        <v>132</v>
      </c>
      <c r="D21" s="1"/>
      <c r="E21" s="14">
        <f>E8+E9+E14+E16</f>
        <v>1.7892051282051282</v>
      </c>
    </row>
    <row r="22" spans="1:5" x14ac:dyDescent="0.3">
      <c r="C22" s="14" t="s">
        <v>154</v>
      </c>
      <c r="D22" s="1"/>
      <c r="E22" s="14">
        <f>E8+E12+E14+E16</f>
        <v>1.6036495726495725</v>
      </c>
    </row>
    <row r="23" spans="1:5" x14ac:dyDescent="0.3">
      <c r="A23" s="1"/>
      <c r="C23" s="14" t="s">
        <v>155</v>
      </c>
      <c r="E23" s="14">
        <f>E6+E13+E14+E16</f>
        <v>1.3180662393162395</v>
      </c>
    </row>
    <row r="24" spans="1:5" x14ac:dyDescent="0.3">
      <c r="A24" s="1"/>
      <c r="C24" s="14" t="s">
        <v>165</v>
      </c>
      <c r="E24" s="14">
        <f>E10+E11+E14+E15</f>
        <v>2.2440106837606839</v>
      </c>
    </row>
    <row r="25" spans="1:5" x14ac:dyDescent="0.3">
      <c r="A25" s="1"/>
      <c r="C25" s="14"/>
      <c r="E25" s="14"/>
    </row>
    <row r="26" spans="1:5" x14ac:dyDescent="0.3">
      <c r="A26" s="1"/>
      <c r="C26" s="14"/>
      <c r="E26" s="14"/>
    </row>
    <row r="27" spans="1:5" x14ac:dyDescent="0.3">
      <c r="A27" s="1" t="s">
        <v>161</v>
      </c>
      <c r="C27" s="14"/>
      <c r="E27" s="14"/>
    </row>
    <row r="29" spans="1:5" x14ac:dyDescent="0.3">
      <c r="A29" s="2" t="s">
        <v>59</v>
      </c>
      <c r="B29" s="2" t="s">
        <v>3</v>
      </c>
      <c r="C29" s="2" t="s">
        <v>7</v>
      </c>
      <c r="D29" s="2" t="s">
        <v>5</v>
      </c>
      <c r="E29" s="2" t="s">
        <v>6</v>
      </c>
    </row>
    <row r="30" spans="1:5" x14ac:dyDescent="0.3">
      <c r="A30" s="3" t="s">
        <v>94</v>
      </c>
      <c r="B30" s="3" t="s">
        <v>95</v>
      </c>
      <c r="C30" s="4">
        <v>12.99</v>
      </c>
      <c r="D30" s="3">
        <v>16</v>
      </c>
      <c r="E30" s="4">
        <f>C30/D30</f>
        <v>0.81187500000000001</v>
      </c>
    </row>
    <row r="31" spans="1:5" x14ac:dyDescent="0.3">
      <c r="A31" s="3" t="s">
        <v>96</v>
      </c>
      <c r="B31" s="3" t="s">
        <v>95</v>
      </c>
      <c r="C31" s="4">
        <v>12.99</v>
      </c>
      <c r="D31" s="3">
        <v>12</v>
      </c>
      <c r="E31" s="4">
        <f t="shared" ref="E31:E40" si="1">C31/D31</f>
        <v>1.0825</v>
      </c>
    </row>
    <row r="32" spans="1:5" x14ac:dyDescent="0.3">
      <c r="A32" s="3" t="s">
        <v>97</v>
      </c>
      <c r="B32" s="3" t="s">
        <v>95</v>
      </c>
      <c r="C32" s="4">
        <v>16.989999999999998</v>
      </c>
      <c r="D32" s="3">
        <v>12</v>
      </c>
      <c r="E32" s="4">
        <f t="shared" si="1"/>
        <v>1.4158333333333333</v>
      </c>
    </row>
    <row r="33" spans="1:5" x14ac:dyDescent="0.3">
      <c r="A33" s="3" t="s">
        <v>98</v>
      </c>
      <c r="B33" s="3" t="s">
        <v>95</v>
      </c>
      <c r="C33" s="4">
        <v>12.99</v>
      </c>
      <c r="D33" s="3">
        <v>16</v>
      </c>
      <c r="E33" s="4">
        <f t="shared" si="1"/>
        <v>0.81187500000000001</v>
      </c>
    </row>
    <row r="34" spans="1:5" x14ac:dyDescent="0.3">
      <c r="A34" s="3" t="s">
        <v>166</v>
      </c>
      <c r="B34" s="3" t="s">
        <v>95</v>
      </c>
      <c r="C34" s="4">
        <v>12.99</v>
      </c>
      <c r="D34" s="3">
        <v>16</v>
      </c>
      <c r="E34" s="4">
        <f t="shared" ref="E34" si="2">C34/D34</f>
        <v>0.81187500000000001</v>
      </c>
    </row>
    <row r="35" spans="1:5" x14ac:dyDescent="0.3">
      <c r="A35" s="3" t="s">
        <v>61</v>
      </c>
      <c r="B35" s="3" t="s">
        <v>62</v>
      </c>
      <c r="C35" s="4">
        <v>8.49</v>
      </c>
      <c r="D35" s="3">
        <v>30</v>
      </c>
      <c r="E35" s="4">
        <f t="shared" si="1"/>
        <v>0.28300000000000003</v>
      </c>
    </row>
    <row r="36" spans="1:5" x14ac:dyDescent="0.3">
      <c r="A36" s="3" t="s">
        <v>64</v>
      </c>
      <c r="B36" s="3" t="s">
        <v>62</v>
      </c>
      <c r="C36" s="4">
        <v>8.49</v>
      </c>
      <c r="D36" s="3">
        <v>30</v>
      </c>
      <c r="E36" s="4">
        <f t="shared" si="1"/>
        <v>0.28300000000000003</v>
      </c>
    </row>
    <row r="37" spans="1:5" x14ac:dyDescent="0.3">
      <c r="A37" s="3" t="s">
        <v>143</v>
      </c>
      <c r="B37" s="3" t="s">
        <v>99</v>
      </c>
      <c r="C37" s="4">
        <v>1.99</v>
      </c>
      <c r="D37" s="3">
        <v>14</v>
      </c>
      <c r="E37" s="4">
        <f t="shared" si="1"/>
        <v>0.14214285714285715</v>
      </c>
    </row>
    <row r="38" spans="1:5" x14ac:dyDescent="0.3">
      <c r="A38" s="3" t="s">
        <v>143</v>
      </c>
      <c r="B38" s="3" t="s">
        <v>84</v>
      </c>
      <c r="C38" s="3">
        <v>3.99</v>
      </c>
      <c r="D38" s="3">
        <v>28</v>
      </c>
      <c r="E38" s="4">
        <f t="shared" si="1"/>
        <v>0.14250000000000002</v>
      </c>
    </row>
    <row r="39" spans="1:5" x14ac:dyDescent="0.3">
      <c r="A39" s="3" t="s">
        <v>143</v>
      </c>
      <c r="B39" s="3" t="s">
        <v>108</v>
      </c>
      <c r="C39" s="3">
        <v>4.99</v>
      </c>
      <c r="D39" s="3">
        <v>56</v>
      </c>
      <c r="E39" s="4">
        <f t="shared" si="1"/>
        <v>8.9107142857142857E-2</v>
      </c>
    </row>
    <row r="40" spans="1:5" x14ac:dyDescent="0.3">
      <c r="A40" s="3" t="s">
        <v>143</v>
      </c>
      <c r="B40" s="3" t="s">
        <v>144</v>
      </c>
      <c r="C40" s="3">
        <v>8.99</v>
      </c>
      <c r="D40" s="3">
        <v>117</v>
      </c>
      <c r="E40" s="4">
        <f t="shared" si="1"/>
        <v>7.6837606837606834E-2</v>
      </c>
    </row>
    <row r="42" spans="1:5" x14ac:dyDescent="0.3">
      <c r="C42" s="1" t="s">
        <v>157</v>
      </c>
      <c r="E42" s="14">
        <f>E30+E35+E36+E40</f>
        <v>1.4547126068376068</v>
      </c>
    </row>
    <row r="43" spans="1:5" x14ac:dyDescent="0.3">
      <c r="C43" s="1" t="s">
        <v>158</v>
      </c>
      <c r="D43" s="1"/>
      <c r="E43" s="14">
        <f>E31+E35+E36+E40</f>
        <v>1.7253376068376067</v>
      </c>
    </row>
    <row r="44" spans="1:5" x14ac:dyDescent="0.3">
      <c r="C44" s="1" t="s">
        <v>159</v>
      </c>
      <c r="D44" s="1"/>
      <c r="E44" s="14">
        <f>E32+E35+E36+E40</f>
        <v>2.05867094017094</v>
      </c>
    </row>
    <row r="45" spans="1:5" x14ac:dyDescent="0.3">
      <c r="C45" s="1" t="s">
        <v>160</v>
      </c>
      <c r="D45" s="1"/>
      <c r="E45" s="14">
        <f>E34+E35+E36+E40</f>
        <v>1.4547126068376068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4B90-D296-4209-9A9E-C4955951C503}">
  <dimension ref="A1:E23"/>
  <sheetViews>
    <sheetView workbookViewId="0">
      <selection activeCell="E24" sqref="E24"/>
    </sheetView>
  </sheetViews>
  <sheetFormatPr defaultRowHeight="14.4" x14ac:dyDescent="0.3"/>
  <cols>
    <col min="1" max="1" width="19.5546875" bestFit="1" customWidth="1"/>
    <col min="2" max="2" width="8.5546875" bestFit="1" customWidth="1"/>
    <col min="3" max="3" width="12.109375" style="12" bestFit="1" customWidth="1"/>
    <col min="4" max="4" width="25.109375" bestFit="1" customWidth="1"/>
    <col min="5" max="5" width="20.33203125" style="12" bestFit="1" customWidth="1"/>
  </cols>
  <sheetData>
    <row r="1" spans="1:5" x14ac:dyDescent="0.3">
      <c r="A1" s="21" t="s">
        <v>133</v>
      </c>
      <c r="B1" s="21"/>
      <c r="C1" s="21"/>
      <c r="D1" s="21"/>
      <c r="E1" s="21"/>
    </row>
    <row r="2" spans="1:5" x14ac:dyDescent="0.3">
      <c r="A2" s="19"/>
      <c r="B2" s="19"/>
      <c r="C2" s="19"/>
      <c r="D2" s="19"/>
      <c r="E2" s="19"/>
    </row>
    <row r="4" spans="1:5" x14ac:dyDescent="0.3">
      <c r="A4" s="2" t="s">
        <v>59</v>
      </c>
      <c r="B4" s="2" t="s">
        <v>3</v>
      </c>
      <c r="C4" s="16" t="s">
        <v>7</v>
      </c>
      <c r="D4" s="2" t="s">
        <v>5</v>
      </c>
      <c r="E4" s="16" t="s">
        <v>6</v>
      </c>
    </row>
    <row r="5" spans="1:5" x14ac:dyDescent="0.3">
      <c r="A5" s="3" t="s">
        <v>100</v>
      </c>
      <c r="B5" s="3" t="s">
        <v>101</v>
      </c>
      <c r="C5" s="4">
        <v>4.99</v>
      </c>
      <c r="D5" s="3">
        <v>32</v>
      </c>
      <c r="E5" s="4">
        <f>C5/D5</f>
        <v>0.15593750000000001</v>
      </c>
    </row>
    <row r="6" spans="1:5" x14ac:dyDescent="0.3">
      <c r="A6" s="3" t="s">
        <v>102</v>
      </c>
      <c r="B6" s="3" t="s">
        <v>101</v>
      </c>
      <c r="C6" s="4">
        <v>8.99</v>
      </c>
      <c r="D6" s="3">
        <v>20</v>
      </c>
      <c r="E6" s="4">
        <f t="shared" ref="E6:E21" si="0">C6/D6</f>
        <v>0.44950000000000001</v>
      </c>
    </row>
    <row r="7" spans="1:5" x14ac:dyDescent="0.3">
      <c r="A7" s="3" t="s">
        <v>103</v>
      </c>
      <c r="B7" s="3" t="s">
        <v>101</v>
      </c>
      <c r="C7" s="4">
        <v>8.99</v>
      </c>
      <c r="D7" s="3">
        <v>20</v>
      </c>
      <c r="E7" s="4">
        <f t="shared" si="0"/>
        <v>0.44950000000000001</v>
      </c>
    </row>
    <row r="8" spans="1:5" x14ac:dyDescent="0.3">
      <c r="A8" s="3" t="s">
        <v>135</v>
      </c>
      <c r="B8" s="3" t="s">
        <v>104</v>
      </c>
      <c r="C8" s="4">
        <v>0.99</v>
      </c>
      <c r="D8" s="3">
        <v>6</v>
      </c>
      <c r="E8" s="4">
        <f t="shared" si="0"/>
        <v>0.16500000000000001</v>
      </c>
    </row>
    <row r="9" spans="1:5" x14ac:dyDescent="0.3">
      <c r="A9" s="3" t="s">
        <v>135</v>
      </c>
      <c r="B9" s="3" t="s">
        <v>167</v>
      </c>
      <c r="C9" s="4">
        <v>1.99</v>
      </c>
      <c r="D9" s="3">
        <v>19</v>
      </c>
      <c r="E9" s="4">
        <f t="shared" si="0"/>
        <v>0.10473684210526316</v>
      </c>
    </row>
    <row r="10" spans="1:5" x14ac:dyDescent="0.3">
      <c r="A10" s="3" t="s">
        <v>134</v>
      </c>
      <c r="B10" s="3" t="s">
        <v>101</v>
      </c>
      <c r="C10" s="4">
        <v>8.99</v>
      </c>
      <c r="D10" s="3">
        <v>24</v>
      </c>
      <c r="E10" s="4">
        <f t="shared" si="0"/>
        <v>0.37458333333333332</v>
      </c>
    </row>
    <row r="11" spans="1:5" x14ac:dyDescent="0.3">
      <c r="A11" s="3" t="s">
        <v>105</v>
      </c>
      <c r="B11" s="3" t="s">
        <v>101</v>
      </c>
      <c r="C11" s="4">
        <v>4.99</v>
      </c>
      <c r="D11" s="3">
        <v>24</v>
      </c>
      <c r="E11" s="4">
        <f t="shared" si="0"/>
        <v>0.20791666666666667</v>
      </c>
    </row>
    <row r="12" spans="1:5" x14ac:dyDescent="0.3">
      <c r="A12" s="3" t="s">
        <v>106</v>
      </c>
      <c r="B12" s="3" t="s">
        <v>101</v>
      </c>
      <c r="C12" s="4">
        <v>4.5</v>
      </c>
      <c r="D12" s="3">
        <v>36</v>
      </c>
      <c r="E12" s="4">
        <f t="shared" si="0"/>
        <v>0.125</v>
      </c>
    </row>
    <row r="13" spans="1:5" x14ac:dyDescent="0.3">
      <c r="A13" s="3" t="s">
        <v>107</v>
      </c>
      <c r="B13" s="3" t="s">
        <v>11</v>
      </c>
      <c r="C13" s="4">
        <v>10.99</v>
      </c>
      <c r="D13" s="3">
        <v>30</v>
      </c>
      <c r="E13" s="4">
        <f t="shared" si="0"/>
        <v>0.36633333333333334</v>
      </c>
    </row>
    <row r="14" spans="1:5" x14ac:dyDescent="0.3">
      <c r="A14" s="3" t="s">
        <v>74</v>
      </c>
      <c r="B14" s="3">
        <v>250</v>
      </c>
      <c r="C14" s="4">
        <v>3.99</v>
      </c>
      <c r="D14" s="3">
        <v>25</v>
      </c>
      <c r="E14" s="4">
        <f t="shared" si="0"/>
        <v>0.15960000000000002</v>
      </c>
    </row>
    <row r="15" spans="1:5" x14ac:dyDescent="0.3">
      <c r="A15" s="22"/>
      <c r="B15" s="22"/>
      <c r="C15" s="23"/>
      <c r="D15" s="22"/>
      <c r="E15" s="23"/>
    </row>
    <row r="16" spans="1:5" x14ac:dyDescent="0.3">
      <c r="A16" s="24"/>
      <c r="B16" s="22"/>
      <c r="C16" s="23"/>
      <c r="D16" s="24" t="s">
        <v>148</v>
      </c>
      <c r="E16" s="25">
        <f>E5+E6+E7+E9+E10+E11+E12</f>
        <v>1.8671743421052633</v>
      </c>
    </row>
    <row r="17" spans="1:5" x14ac:dyDescent="0.3">
      <c r="A17" s="24"/>
      <c r="B17" s="22"/>
      <c r="C17" s="23"/>
      <c r="D17" s="24"/>
      <c r="E17" s="23"/>
    </row>
    <row r="18" spans="1:5" x14ac:dyDescent="0.3">
      <c r="A18" s="24"/>
      <c r="B18" s="22"/>
      <c r="C18" s="23"/>
      <c r="D18" s="24"/>
      <c r="E18" s="23"/>
    </row>
    <row r="19" spans="1:5" x14ac:dyDescent="0.3">
      <c r="A19" s="3" t="s">
        <v>145</v>
      </c>
      <c r="B19" s="3" t="s">
        <v>101</v>
      </c>
      <c r="C19" s="4">
        <v>6.99</v>
      </c>
      <c r="D19" s="3">
        <v>20</v>
      </c>
      <c r="E19" s="4">
        <f>C19/D19</f>
        <v>0.34950000000000003</v>
      </c>
    </row>
    <row r="20" spans="1:5" x14ac:dyDescent="0.3">
      <c r="A20" s="3" t="s">
        <v>146</v>
      </c>
      <c r="B20" s="3" t="s">
        <v>101</v>
      </c>
      <c r="C20" s="4">
        <v>6.99</v>
      </c>
      <c r="D20" s="3">
        <v>20</v>
      </c>
      <c r="E20" s="4">
        <f t="shared" si="0"/>
        <v>0.34950000000000003</v>
      </c>
    </row>
    <row r="21" spans="1:5" x14ac:dyDescent="0.3">
      <c r="A21" s="3" t="s">
        <v>147</v>
      </c>
      <c r="B21" s="3" t="s">
        <v>101</v>
      </c>
      <c r="C21" s="4">
        <v>6.99</v>
      </c>
      <c r="D21" s="3">
        <v>20</v>
      </c>
      <c r="E21" s="4">
        <f t="shared" si="0"/>
        <v>0.34950000000000003</v>
      </c>
    </row>
    <row r="22" spans="1:5" x14ac:dyDescent="0.3">
      <c r="A22" s="22"/>
      <c r="B22" s="22"/>
      <c r="C22" s="23"/>
      <c r="D22" s="22"/>
      <c r="E22" s="23"/>
    </row>
    <row r="23" spans="1:5" x14ac:dyDescent="0.3">
      <c r="D23" s="24" t="s">
        <v>149</v>
      </c>
      <c r="E23" s="25">
        <f>E19+E20+E21+E9</f>
        <v>1.1532368421052634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3BDD-CDBA-4DC7-9139-B31A30CF908C}">
  <sheetPr>
    <pageSetUpPr fitToPage="1"/>
  </sheetPr>
  <dimension ref="A1:E25"/>
  <sheetViews>
    <sheetView workbookViewId="0">
      <selection activeCell="A14" sqref="A14"/>
    </sheetView>
  </sheetViews>
  <sheetFormatPr defaultRowHeight="14.4" x14ac:dyDescent="0.3"/>
  <cols>
    <col min="1" max="1" width="25.6640625" bestFit="1" customWidth="1"/>
    <col min="3" max="3" width="12.109375" style="12" bestFit="1" customWidth="1"/>
    <col min="4" max="4" width="25.109375" bestFit="1" customWidth="1"/>
    <col min="5" max="5" width="20.33203125" style="12" bestFit="1" customWidth="1"/>
  </cols>
  <sheetData>
    <row r="1" spans="1:5" x14ac:dyDescent="0.3">
      <c r="A1" s="2" t="s">
        <v>59</v>
      </c>
      <c r="B1" s="2" t="s">
        <v>3</v>
      </c>
      <c r="C1" s="16" t="s">
        <v>7</v>
      </c>
      <c r="D1" s="2" t="s">
        <v>5</v>
      </c>
      <c r="E1" s="16" t="s">
        <v>6</v>
      </c>
    </row>
    <row r="2" spans="1:5" x14ac:dyDescent="0.3">
      <c r="A2" s="3" t="s">
        <v>151</v>
      </c>
      <c r="B2" s="3" t="s">
        <v>99</v>
      </c>
      <c r="C2" s="4">
        <v>2.99</v>
      </c>
      <c r="D2" s="3">
        <v>24</v>
      </c>
      <c r="E2" s="4">
        <f>C2/D2</f>
        <v>0.12458333333333334</v>
      </c>
    </row>
    <row r="3" spans="1:5" x14ac:dyDescent="0.3">
      <c r="A3" s="3" t="s">
        <v>151</v>
      </c>
      <c r="B3" s="3" t="s">
        <v>84</v>
      </c>
      <c r="C3" s="4">
        <v>3.99</v>
      </c>
      <c r="D3" s="3">
        <v>48</v>
      </c>
      <c r="E3" s="4">
        <f t="shared" ref="E3:E4" si="0">C3/D3</f>
        <v>8.3125000000000004E-2</v>
      </c>
    </row>
    <row r="4" spans="1:5" x14ac:dyDescent="0.3">
      <c r="A4" s="3" t="s">
        <v>151</v>
      </c>
      <c r="B4" s="3" t="s">
        <v>108</v>
      </c>
      <c r="C4" s="4">
        <v>6.99</v>
      </c>
      <c r="D4" s="3">
        <v>96</v>
      </c>
      <c r="E4" s="4">
        <f t="shared" si="0"/>
        <v>7.2812500000000002E-2</v>
      </c>
    </row>
    <row r="5" spans="1:5" x14ac:dyDescent="0.3">
      <c r="A5" s="3" t="s">
        <v>151</v>
      </c>
      <c r="B5" s="3" t="s">
        <v>150</v>
      </c>
      <c r="C5" s="4">
        <v>9.99</v>
      </c>
      <c r="D5" s="3">
        <v>200</v>
      </c>
      <c r="E5" s="4">
        <f>C5/D5</f>
        <v>4.9950000000000001E-2</v>
      </c>
    </row>
    <row r="6" spans="1:5" x14ac:dyDescent="0.3">
      <c r="A6" s="3" t="s">
        <v>152</v>
      </c>
      <c r="B6" s="3">
        <v>200</v>
      </c>
      <c r="C6" s="4">
        <v>2.89</v>
      </c>
      <c r="D6" s="3">
        <v>20</v>
      </c>
      <c r="E6" s="4">
        <f t="shared" ref="E6:E25" si="1">C6/D6</f>
        <v>0.14450000000000002</v>
      </c>
    </row>
    <row r="7" spans="1:5" x14ac:dyDescent="0.3">
      <c r="A7" s="3" t="s">
        <v>109</v>
      </c>
      <c r="B7" s="3">
        <v>50</v>
      </c>
      <c r="C7" s="4">
        <v>6.99</v>
      </c>
      <c r="D7" s="3">
        <v>50</v>
      </c>
      <c r="E7" s="4">
        <f t="shared" si="1"/>
        <v>0.13980000000000001</v>
      </c>
    </row>
    <row r="8" spans="1:5" x14ac:dyDescent="0.3">
      <c r="A8" s="3" t="s">
        <v>110</v>
      </c>
      <c r="B8" s="3">
        <v>1</v>
      </c>
      <c r="C8" s="4">
        <v>0.45</v>
      </c>
      <c r="D8" s="3">
        <v>10</v>
      </c>
      <c r="E8" s="4">
        <f t="shared" si="1"/>
        <v>4.4999999999999998E-2</v>
      </c>
    </row>
    <row r="9" spans="1:5" x14ac:dyDescent="0.3">
      <c r="A9" s="3" t="s">
        <v>111</v>
      </c>
      <c r="B9" s="3">
        <v>1</v>
      </c>
      <c r="C9" s="4">
        <v>0.45</v>
      </c>
      <c r="D9" s="3">
        <v>6</v>
      </c>
      <c r="E9" s="4">
        <f t="shared" si="1"/>
        <v>7.4999999999999997E-2</v>
      </c>
    </row>
    <row r="10" spans="1:5" x14ac:dyDescent="0.3">
      <c r="A10" s="3" t="s">
        <v>112</v>
      </c>
      <c r="B10" s="3">
        <v>1</v>
      </c>
      <c r="C10" s="4">
        <v>0.55000000000000004</v>
      </c>
      <c r="D10" s="3">
        <v>6</v>
      </c>
      <c r="E10" s="4">
        <f t="shared" si="1"/>
        <v>9.1666666666666674E-2</v>
      </c>
    </row>
    <row r="11" spans="1:5" x14ac:dyDescent="0.3">
      <c r="A11" s="3" t="s">
        <v>113</v>
      </c>
      <c r="B11" s="3">
        <v>1</v>
      </c>
      <c r="C11" s="4">
        <v>0.56999999999999995</v>
      </c>
      <c r="D11" s="3">
        <v>12</v>
      </c>
      <c r="E11" s="4">
        <f t="shared" si="1"/>
        <v>4.7499999999999994E-2</v>
      </c>
    </row>
    <row r="12" spans="1:5" x14ac:dyDescent="0.3">
      <c r="A12" s="3" t="s">
        <v>114</v>
      </c>
      <c r="B12" s="3">
        <v>1</v>
      </c>
      <c r="C12" s="4">
        <v>0.55000000000000004</v>
      </c>
      <c r="D12" s="3">
        <v>6</v>
      </c>
      <c r="E12" s="4">
        <f t="shared" si="1"/>
        <v>9.1666666666666674E-2</v>
      </c>
    </row>
    <row r="13" spans="1:5" x14ac:dyDescent="0.3">
      <c r="A13" s="3" t="s">
        <v>115</v>
      </c>
      <c r="B13" s="3">
        <v>1</v>
      </c>
      <c r="C13" s="4">
        <v>1.49</v>
      </c>
      <c r="D13" s="3">
        <v>12</v>
      </c>
      <c r="E13" s="4">
        <f t="shared" si="1"/>
        <v>0.12416666666666666</v>
      </c>
    </row>
    <row r="14" spans="1:5" x14ac:dyDescent="0.3">
      <c r="A14" s="3" t="s">
        <v>168</v>
      </c>
      <c r="B14" s="3">
        <v>100</v>
      </c>
      <c r="C14" s="4">
        <v>7.59</v>
      </c>
      <c r="D14" s="3">
        <v>10</v>
      </c>
      <c r="E14" s="4">
        <f t="shared" si="1"/>
        <v>0.75900000000000001</v>
      </c>
    </row>
    <row r="15" spans="1:5" x14ac:dyDescent="0.3">
      <c r="A15" s="3" t="s">
        <v>168</v>
      </c>
      <c r="B15" s="3">
        <v>360</v>
      </c>
      <c r="C15" s="4">
        <v>28.99</v>
      </c>
      <c r="D15" s="3">
        <v>36</v>
      </c>
      <c r="E15" s="4">
        <f t="shared" si="1"/>
        <v>0.80527777777777776</v>
      </c>
    </row>
    <row r="16" spans="1:5" x14ac:dyDescent="0.3">
      <c r="A16" s="3" t="s">
        <v>169</v>
      </c>
      <c r="B16" s="3">
        <v>100</v>
      </c>
      <c r="C16" s="4">
        <v>3.99</v>
      </c>
      <c r="D16" s="3">
        <v>10</v>
      </c>
      <c r="E16" s="4">
        <f t="shared" si="1"/>
        <v>0.39900000000000002</v>
      </c>
    </row>
    <row r="17" spans="1:5" x14ac:dyDescent="0.3">
      <c r="A17" s="3" t="s">
        <v>169</v>
      </c>
      <c r="B17" s="3">
        <v>360</v>
      </c>
      <c r="C17" s="4">
        <v>14.99</v>
      </c>
      <c r="D17" s="3">
        <v>36</v>
      </c>
      <c r="E17" s="4">
        <f t="shared" si="1"/>
        <v>0.41638888888888892</v>
      </c>
    </row>
    <row r="18" spans="1:5" x14ac:dyDescent="0.3">
      <c r="A18" s="3" t="s">
        <v>116</v>
      </c>
      <c r="B18" s="3" t="s">
        <v>117</v>
      </c>
      <c r="C18" s="4">
        <v>1.19</v>
      </c>
      <c r="D18" s="3">
        <v>12</v>
      </c>
      <c r="E18" s="4">
        <f t="shared" si="1"/>
        <v>9.9166666666666667E-2</v>
      </c>
    </row>
    <row r="19" spans="1:5" x14ac:dyDescent="0.3">
      <c r="A19" s="3" t="s">
        <v>118</v>
      </c>
      <c r="B19" s="3" t="s">
        <v>119</v>
      </c>
      <c r="C19" s="4">
        <v>2.99</v>
      </c>
      <c r="D19" s="3">
        <v>24</v>
      </c>
      <c r="E19" s="4">
        <f t="shared" si="1"/>
        <v>0.12458333333333334</v>
      </c>
    </row>
    <row r="20" spans="1:5" x14ac:dyDescent="0.3">
      <c r="A20" s="3" t="s">
        <v>120</v>
      </c>
      <c r="B20" s="3">
        <v>250</v>
      </c>
      <c r="C20" s="4">
        <v>8.99</v>
      </c>
      <c r="D20" s="3">
        <v>25</v>
      </c>
      <c r="E20" s="4">
        <f t="shared" si="1"/>
        <v>0.35960000000000003</v>
      </c>
    </row>
    <row r="21" spans="1:5" x14ac:dyDescent="0.3">
      <c r="A21" s="3" t="s">
        <v>121</v>
      </c>
      <c r="B21" s="3" t="s">
        <v>122</v>
      </c>
      <c r="C21" s="4">
        <v>8.99</v>
      </c>
      <c r="D21" s="3">
        <v>28</v>
      </c>
      <c r="E21" s="4">
        <f t="shared" si="1"/>
        <v>0.32107142857142856</v>
      </c>
    </row>
    <row r="22" spans="1:5" x14ac:dyDescent="0.3">
      <c r="A22" s="3" t="s">
        <v>121</v>
      </c>
      <c r="B22" s="3" t="s">
        <v>63</v>
      </c>
      <c r="C22" s="4">
        <v>25.99</v>
      </c>
      <c r="D22" s="3">
        <v>140</v>
      </c>
      <c r="E22" s="4">
        <f t="shared" si="1"/>
        <v>0.18564285714285714</v>
      </c>
    </row>
    <row r="23" spans="1:5" x14ac:dyDescent="0.3">
      <c r="A23" s="3" t="s">
        <v>123</v>
      </c>
      <c r="B23" s="3" t="s">
        <v>122</v>
      </c>
      <c r="C23" s="4">
        <v>9.99</v>
      </c>
      <c r="D23" s="3">
        <v>28</v>
      </c>
      <c r="E23" s="4">
        <f t="shared" si="1"/>
        <v>0.35678571428571432</v>
      </c>
    </row>
    <row r="24" spans="1:5" x14ac:dyDescent="0.3">
      <c r="A24" s="3" t="s">
        <v>124</v>
      </c>
      <c r="B24" s="3" t="s">
        <v>63</v>
      </c>
      <c r="C24" s="4">
        <v>25.99</v>
      </c>
      <c r="D24" s="3">
        <v>140</v>
      </c>
      <c r="E24" s="4">
        <f t="shared" si="1"/>
        <v>0.18564285714285714</v>
      </c>
    </row>
    <row r="25" spans="1:5" x14ac:dyDescent="0.3">
      <c r="A25" s="3" t="s">
        <v>125</v>
      </c>
      <c r="B25" s="3" t="s">
        <v>101</v>
      </c>
      <c r="C25" s="4">
        <v>7.49</v>
      </c>
      <c r="D25" s="3">
        <v>25</v>
      </c>
      <c r="E25" s="4">
        <f t="shared" si="1"/>
        <v>0.29960000000000003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Cuccio Naturale </vt:lpstr>
      <vt:lpstr>Cuccio Veneer &amp; Builder</vt:lpstr>
      <vt:lpstr>Cuccio Pro - GelAcrylic</vt:lpstr>
      <vt:lpstr>Cuccio Powder Polish </vt:lpstr>
      <vt:lpstr>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</dc:creator>
  <cp:keywords/>
  <dc:description/>
  <cp:lastModifiedBy>Maria Smith</cp:lastModifiedBy>
  <cp:revision/>
  <cp:lastPrinted>2024-04-11T08:37:48Z</cp:lastPrinted>
  <dcterms:created xsi:type="dcterms:W3CDTF">2016-04-05T10:18:54Z</dcterms:created>
  <dcterms:modified xsi:type="dcterms:W3CDTF">2024-04-11T08:49:54Z</dcterms:modified>
  <cp:category/>
  <cp:contentStatus/>
</cp:coreProperties>
</file>